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9DEE7450-DFDF-42A6-A499-92CBF671BF9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vEHICLE POPN" sheetId="8" r:id="rId1"/>
    <sheet name="RTC" sheetId="1" r:id="rId2"/>
    <sheet name="Sex injured&amp;killed in RTC" sheetId="2" r:id="rId3"/>
    <sheet name="Vehicles involved in RTC" sheetId="3" r:id="rId4"/>
    <sheet name="Number Plate" sheetId="7" r:id="rId5"/>
    <sheet name="Drivers License" sheetId="5" r:id="rId6"/>
    <sheet name="Cause of RTC" sheetId="4" r:id="rId7"/>
    <sheet name="Causative Factors code" sheetId="6" r:id="rId8"/>
  </sheets>
  <calcPr calcId="162913"/>
</workbook>
</file>

<file path=xl/calcChain.xml><?xml version="1.0" encoding="utf-8"?>
<calcChain xmlns="http://schemas.openxmlformats.org/spreadsheetml/2006/main">
  <c r="B11" i="8" l="1"/>
  <c r="I3" i="8"/>
  <c r="E3" i="8"/>
  <c r="K41" i="7" l="1"/>
  <c r="L41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3" i="7"/>
  <c r="M3" i="1" l="1"/>
  <c r="F15" i="3" l="1"/>
  <c r="F14" i="3"/>
  <c r="C15" i="3" s="1"/>
  <c r="O6" i="3"/>
  <c r="D6" i="3"/>
  <c r="F6" i="3"/>
  <c r="H6" i="3"/>
  <c r="J6" i="3"/>
  <c r="L6" i="3"/>
  <c r="B6" i="3"/>
  <c r="O5" i="3"/>
  <c r="C6" i="3" s="1"/>
  <c r="C18" i="2"/>
  <c r="C20" i="2"/>
  <c r="C21" i="2"/>
  <c r="C17" i="2"/>
  <c r="B21" i="2"/>
  <c r="C19" i="2" s="1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3" i="4"/>
  <c r="R40" i="4"/>
  <c r="S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B40" i="4"/>
  <c r="C40" i="5"/>
  <c r="D20" i="5" s="1"/>
  <c r="B8" i="2"/>
  <c r="C8" i="2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3" i="1"/>
  <c r="I40" i="1"/>
  <c r="C40" i="1"/>
  <c r="D40" i="1"/>
  <c r="F40" i="1"/>
  <c r="G40" i="1"/>
  <c r="B40" i="1"/>
  <c r="C41" i="4" l="1"/>
  <c r="B41" i="4"/>
  <c r="E41" i="4"/>
  <c r="D11" i="5"/>
  <c r="D39" i="5"/>
  <c r="D35" i="5"/>
  <c r="D23" i="5"/>
  <c r="D19" i="5"/>
  <c r="H40" i="1"/>
  <c r="D3" i="5"/>
  <c r="D14" i="5"/>
  <c r="D10" i="5"/>
  <c r="D6" i="5"/>
  <c r="D38" i="5"/>
  <c r="D34" i="5"/>
  <c r="D30" i="5"/>
  <c r="D26" i="5"/>
  <c r="D22" i="5"/>
  <c r="D18" i="5"/>
  <c r="M6" i="3"/>
  <c r="I6" i="3"/>
  <c r="E6" i="3"/>
  <c r="N6" i="3"/>
  <c r="E15" i="3"/>
  <c r="D7" i="5"/>
  <c r="D27" i="5"/>
  <c r="C4" i="2"/>
  <c r="D4" i="5"/>
  <c r="D13" i="5"/>
  <c r="D9" i="5"/>
  <c r="D5" i="5"/>
  <c r="D37" i="5"/>
  <c r="D33" i="5"/>
  <c r="D29" i="5"/>
  <c r="D25" i="5"/>
  <c r="D21" i="5"/>
  <c r="D17" i="5"/>
  <c r="D15" i="3"/>
  <c r="D15" i="5"/>
  <c r="D31" i="5"/>
  <c r="D16" i="5"/>
  <c r="D12" i="5"/>
  <c r="D8" i="5"/>
  <c r="D40" i="5"/>
  <c r="D36" i="5"/>
  <c r="D32" i="5"/>
  <c r="D28" i="5"/>
  <c r="D24" i="5"/>
  <c r="K6" i="3"/>
  <c r="G6" i="3"/>
  <c r="B15" i="3"/>
  <c r="C6" i="2"/>
  <c r="C5" i="2"/>
  <c r="C7" i="2"/>
  <c r="T40" i="4"/>
  <c r="K41" i="4" s="1"/>
  <c r="E40" i="1"/>
  <c r="I41" i="4" l="1"/>
  <c r="P41" i="4"/>
  <c r="G41" i="4"/>
  <c r="M41" i="4"/>
  <c r="S41" i="4"/>
  <c r="T41" i="4"/>
  <c r="N41" i="4"/>
  <c r="D41" i="4"/>
  <c r="H41" i="4"/>
  <c r="F41" i="4"/>
  <c r="J41" i="4"/>
  <c r="R41" i="4"/>
  <c r="Q41" i="4"/>
  <c r="L41" i="4"/>
  <c r="O41" i="4"/>
</calcChain>
</file>

<file path=xl/sharedStrings.xml><?xml version="1.0" encoding="utf-8"?>
<sst xmlns="http://schemas.openxmlformats.org/spreadsheetml/2006/main" count="308" uniqueCount="189">
  <si>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</si>
  <si>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</si>
  <si>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</si>
  <si>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</si>
  <si>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</si>
  <si>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</si>
  <si>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</si>
  <si>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</si>
  <si>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</si>
  <si>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</si>
  <si>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</si>
  <si>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</si>
  <si>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</si>
  <si>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</si>
  <si>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</si>
  <si>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</si>
  <si>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</si>
  <si>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</si>
  <si>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</si>
  <si>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</si>
  <si>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</si>
  <si>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</si>
  <si>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</si>
  <si>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</si>
  <si>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</si>
  <si>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</si>
  <si>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</si>
  <si>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</si>
  <si>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</si>
  <si>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</si>
  <si>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</si>
  <si>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</si>
  <si>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</si>
  <si>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</si>
  <si>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</si>
  <si>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</si>
  <si>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</si>
  <si>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</si>
  <si>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</si>
  <si>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</si>
  <si>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</si>
  <si>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</si>
  <si>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</si>
  <si>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</si>
  <si>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</si>
  <si>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</si>
  <si>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TOTAL</t>
  </si>
  <si>
    <t>SEX</t>
  </si>
  <si>
    <t>Persons Injured</t>
  </si>
  <si>
    <t>Frequency</t>
  </si>
  <si>
    <t>%</t>
  </si>
  <si>
    <t>MALE ADULT</t>
  </si>
  <si>
    <t>FEMALE ADULT</t>
  </si>
  <si>
    <t>MALE CHILD</t>
  </si>
  <si>
    <t>FEMALE CHILD</t>
  </si>
  <si>
    <t>Source: Federal Road Safety Corps (FRSC)</t>
  </si>
  <si>
    <t>Persons Killed</t>
  </si>
  <si>
    <t>SEX DISTRIBUTION OF PERSONS KILLED IN RTC (2ND QUARTER 2018)</t>
  </si>
  <si>
    <t>VEHICLE INVOLVED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</si>
  <si>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</si>
  <si>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</si>
  <si>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</si>
  <si>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</si>
  <si>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</si>
  <si>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</si>
  <si>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</si>
  <si>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</si>
  <si>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</si>
  <si>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</si>
  <si>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</si>
  <si>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</si>
  <si>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</si>
  <si>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>TOTAL No</t>
  </si>
  <si>
    <t>VEHICLE CATEGORY</t>
  </si>
  <si>
    <t>PRIVATE</t>
  </si>
  <si>
    <t>COMMERCIAL</t>
  </si>
  <si>
    <t>GOVERNMENT</t>
  </si>
  <si>
    <t>DIPLOMAT</t>
  </si>
  <si>
    <t>NUMBER OF VEHICLES INVOLVED IN ROAD TRAFFIC CRASHES (2ND QUARTER 2018)</t>
  </si>
  <si>
    <t>2ND QUARTER 2018</t>
  </si>
  <si>
    <t>CATEGORY OF VEHICLES INVOLVED IN ROAD TRAFFIC CRASHES (2ND QUARTER 2018)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</si>
  <si>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</si>
  <si>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</si>
  <si>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</si>
  <si>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</si>
  <si>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</si>
  <si>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</si>
  <si>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</si>
  <si>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</si>
  <si>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</si>
  <si>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</si>
  <si>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</si>
  <si>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</si>
  <si>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</si>
  <si>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</si>
  <si>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</si>
  <si>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</si>
  <si>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</si>
  <si>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</si>
  <si>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% of Causes</t>
  </si>
  <si>
    <t>S/N</t>
  </si>
  <si>
    <t>State</t>
  </si>
  <si>
    <t>No Issued</t>
  </si>
  <si>
    <t>Akwa-Ibom</t>
  </si>
  <si>
    <t>Cross-River</t>
  </si>
  <si>
    <t>NATIONAL DRIVER LICENSE PRODUCTION ON STATE BASIS (2ND QUARTER 2018)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</si>
  <si>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</si>
  <si>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</si>
  <si>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</si>
  <si>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</si>
  <si>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</si>
  <si>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</si>
  <si>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</si>
  <si>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</si>
  <si>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</si>
  <si>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</si>
  <si>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</si>
  <si>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</si>
  <si>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</si>
  <si>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</si>
  <si>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</si>
  <si>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</si>
  <si>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</si>
  <si>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</si>
  <si>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Fatique (FTQ)</t>
  </si>
  <si>
    <t>Sign Light Violation (SLV)</t>
  </si>
  <si>
    <t>Others</t>
  </si>
  <si>
    <t>OTH</t>
  </si>
  <si>
    <t>LEGEND OF CAUSATIVE FACTORS CODE</t>
  </si>
  <si>
    <t>CAUSATIVE FACTORS OF ROAD TRAFFIC CRASHES (2ND QUARTER 2018)</t>
  </si>
  <si>
    <t>ROAD TRAFFIC CRASHES ON STATE BASIS (2ND QUARTER 2018)</t>
  </si>
  <si>
    <t>SEX DISTRIBUTION OF PERSONS INJURED IN RTC (2ND QUARTER 2018)</t>
  </si>
  <si>
    <t>NUMBER PLATE PRODUCED VS REGISTERED SUMMARY BETWEEN 01-Apr-2018 AND 30-Jun-2018</t>
  </si>
  <si>
    <t>CMC PRDC</t>
  </si>
  <si>
    <t>CMC REGD</t>
  </si>
  <si>
    <t>CMV PRDC</t>
  </si>
  <si>
    <t>CMV REGD</t>
  </si>
  <si>
    <t>PMC PRDC</t>
  </si>
  <si>
    <t>PMC REGD</t>
  </si>
  <si>
    <t>PMV PRDC</t>
  </si>
  <si>
    <t>PMV REGD</t>
  </si>
  <si>
    <t>Total PRDC</t>
  </si>
  <si>
    <t>Total REGD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</si>
  <si>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</si>
  <si>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</si>
  <si>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</si>
  <si>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</si>
  <si>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</si>
  <si>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</si>
  <si>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</si>
  <si>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</si>
  <si>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</si>
  <si>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</si>
  <si>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</si>
  <si>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</si>
  <si>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</si>
  <si>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</si>
  <si>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GOVERNMENT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</si>
  <si>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</si>
  <si>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</si>
  <si>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</si>
  <si>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</si>
  <si>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</si>
  <si>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</si>
  <si>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</si>
  <si>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</si>
  <si>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</si>
  <si>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</si>
  <si>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</si>
  <si>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</si>
  <si>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</si>
  <si>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</si>
  <si>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</si>
  <si>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</si>
  <si>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</si>
  <si>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</si>
  <si>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</si>
  <si>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</si>
  <si>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</si>
  <si>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</si>
  <si>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Q1 2018</t>
  </si>
  <si>
    <t xml:space="preserve"> </t>
  </si>
  <si>
    <t>Q3 2017</t>
  </si>
  <si>
    <t>% Share</t>
  </si>
  <si>
    <t>Q4 2017</t>
  </si>
  <si>
    <t>DIPLOMATIC</t>
  </si>
  <si>
    <t>2018  Estimated Population* National Poulation Commision estimatee</t>
  </si>
  <si>
    <t>Vehicle per population Q1 2018 using 2016 estimated population</t>
  </si>
  <si>
    <t>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</si>
</sst>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.00000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rgb="FF000000"/>
      <name val="Corbel"/>
      <family val="2"/>
    </font>
    <font>
      <sz val="12"/>
      <color rgb="FF000000"/>
      <name val="Corbel"/>
      <family val="2"/>
    </font>
    <font>
      <b/>
      <i/>
      <sz val="12"/>
      <color theme="1"/>
      <name val="Corbel"/>
      <family val="2"/>
    </font>
    <font>
      <b/>
      <sz val="14"/>
      <color theme="1"/>
      <name val="Corbel"/>
      <family val="2"/>
    </font>
    <font>
      <b/>
      <sz val="14"/>
      <color rgb="FF000000"/>
      <name val="Corbel"/>
      <family val="2"/>
    </font>
    <font>
      <sz val="14"/>
      <color rgb="FF000000"/>
      <name val="Corbel"/>
      <family val="2"/>
    </font>
    <font>
      <b/>
      <u/>
      <sz val="12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4"/>
      <color theme="1"/>
      <name val="Corbel"/>
      <family val="2"/>
    </font>
    <font>
      <b/>
      <sz val="11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2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5" fillId="0" borderId="0" xfId="0" applyFont="1"/>
    <xf numFmtId="0" fontId="3" fillId="3" borderId="8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/>
    <xf numFmtId="2" fontId="3" fillId="0" borderId="2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0" fontId="10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3" fillId="4" borderId="23" xfId="0" applyFont="1" applyFill="1" applyBorder="1" applyAlignment="1">
      <alignment horizontal="center" vertical="center" wrapText="1"/>
    </xf>
    <xf numFmtId="2" fontId="1" fillId="6" borderId="9" xfId="0" applyNumberFormat="1" applyFont="1" applyFill="1" applyBorder="1" applyAlignment="1">
      <alignment vertical="center" wrapText="1"/>
    </xf>
    <xf numFmtId="0" fontId="10" fillId="0" borderId="8" xfId="0" applyFont="1" applyBorder="1"/>
    <xf numFmtId="0" fontId="7" fillId="0" borderId="2" xfId="0" applyFont="1" applyBorder="1" applyAlignment="1">
      <alignment vertical="center" textRotation="90"/>
    </xf>
    <xf numFmtId="0" fontId="7" fillId="0" borderId="3" xfId="0" applyFont="1" applyBorder="1" applyAlignment="1">
      <alignment vertical="center" textRotation="90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7" fillId="4" borderId="23" xfId="0" applyFont="1" applyFill="1" applyBorder="1" applyAlignment="1">
      <alignment vertical="center"/>
    </xf>
    <xf numFmtId="2" fontId="7" fillId="4" borderId="24" xfId="0" applyNumberFormat="1" applyFont="1" applyFill="1" applyBorder="1" applyAlignment="1">
      <alignment horizontal="right" vertical="center"/>
    </xf>
    <xf numFmtId="0" fontId="11" fillId="0" borderId="8" xfId="0" applyFont="1" applyBorder="1"/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8" xfId="0" applyFont="1" applyBorder="1" applyAlignment="1">
      <alignment horizontal="left" wrapText="1"/>
    </xf>
    <xf numFmtId="164" fontId="14" fillId="0" borderId="8" xfId="0" applyNumberFormat="1" applyFont="1" applyBorder="1" applyAlignment="1">
      <alignment horizontal="right" wrapText="1"/>
    </xf>
    <xf numFmtId="164" fontId="14" fillId="0" borderId="8" xfId="0" applyNumberFormat="1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164" fontId="15" fillId="0" borderId="8" xfId="0" applyNumberFormat="1" applyFont="1" applyBorder="1" applyAlignment="1">
      <alignment horizontal="right" wrapText="1"/>
    </xf>
    <xf numFmtId="164" fontId="15" fillId="0" borderId="8" xfId="0" applyNumberFormat="1" applyFont="1" applyBorder="1" applyAlignment="1">
      <alignment horizontal="left" wrapText="1"/>
    </xf>
    <xf numFmtId="164" fontId="0" fillId="0" borderId="0" xfId="0" applyNumberFormat="1"/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8" fillId="0" borderId="0" xfId="0" applyFont="1"/>
    <xf numFmtId="165" fontId="0" fillId="0" borderId="0" xfId="0" applyNumberFormat="1"/>
    <xf numFmtId="43" fontId="0" fillId="0" borderId="0" xfId="0" applyNumberFormat="1"/>
    <xf numFmtId="165" fontId="0" fillId="0" borderId="0" xfId="1" applyNumberFormat="1" applyFont="1"/>
    <xf numFmtId="43" fontId="0" fillId="0" borderId="0" xfId="1" applyFont="1"/>
    <xf numFmtId="0" fontId="17" fillId="0" borderId="0" xfId="0" applyFont="1"/>
    <xf numFmtId="165" fontId="17" fillId="0" borderId="0" xfId="1" applyNumberFormat="1" applyFont="1"/>
    <xf numFmtId="43" fontId="17" fillId="0" borderId="0" xfId="0" applyNumberFormat="1" applyFont="1"/>
    <xf numFmtId="43" fontId="17" fillId="0" borderId="0" xfId="1" applyNumberFormat="1" applyFont="1"/>
    <xf numFmtId="3" fontId="0" fillId="0" borderId="0" xfId="0" applyNumberFormat="1"/>
    <xf numFmtId="166" fontId="0" fillId="0" borderId="0" xfId="0" applyNumberFormat="1"/>
    <xf numFmtId="2" fontId="0" fillId="0" borderId="0" xfId="0" applyNumberFormat="1"/>
    <xf numFmtId="165" fontId="17" fillId="0" borderId="0" xfId="0" applyNumberFormat="1" applyFont="1"/>
    <xf numFmtId="2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36B2-0471-4D27-8F07-A426CE89D2BB}">
  <dimension ref="A1:I11"/>
  <sheetViews>
    <sheetView tabSelected="1" workbookViewId="0">
      <selection activeCell="B20" sqref="B20"/>
    </sheetView>
  </sheetViews>
  <sheetFormatPr defaultRowHeight="15" x14ac:dyDescent="0.25"/>
  <cols>
    <col min="1" max="1" width="23.7109375" customWidth="1"/>
    <col min="2" max="2" width="23.28515625" customWidth="1"/>
    <col min="4" max="4" width="26.140625" customWidth="1"/>
    <col min="6" max="6" width="17.140625" customWidth="1"/>
    <col min="7" max="7" width="12.5703125" bestFit="1" customWidth="1"/>
    <col min="8" max="8" width="19" customWidth="1"/>
  </cols>
  <sheetData>
    <row r="1" spans="1:9" x14ac:dyDescent="0.25">
      <c r="A1" s="103" t="s">
        <v>180</v>
      </c>
    </row>
    <row r="3" spans="1:9" s="103" customFormat="1" x14ac:dyDescent="0.25">
      <c r="A3" s="103" t="s">
        <v>181</v>
      </c>
      <c r="B3" s="103" t="s">
        <v>182</v>
      </c>
      <c r="C3" s="103" t="s">
        <v>183</v>
      </c>
      <c r="D3" s="103" t="s">
        <v>184</v>
      </c>
      <c r="E3" s="103" t="str">
        <f>C3</f>
        <v>% Share</v>
      </c>
      <c r="F3" s="103" t="s">
        <v>180</v>
      </c>
      <c r="G3" s="103" t="s">
        <v>183</v>
      </c>
      <c r="H3" s="103" t="s">
        <v>188</v>
      </c>
      <c r="I3" s="103" t="str">
        <f>G3</f>
        <v>% Share</v>
      </c>
    </row>
    <row r="4" spans="1:9" x14ac:dyDescent="0.25">
      <c r="A4" t="s">
        <v>74</v>
      </c>
      <c r="B4" s="104">
        <v>4656725.1286000004</v>
      </c>
      <c r="C4" s="105">
        <v>40.327617176959052</v>
      </c>
      <c r="D4" s="104">
        <v>4682309.1286000004</v>
      </c>
      <c r="E4" s="105">
        <v>40.422820763733675</v>
      </c>
      <c r="F4" s="106">
        <v>4739939.1286000004</v>
      </c>
      <c r="G4" s="105">
        <v>40.672658283243393</v>
      </c>
      <c r="H4" s="104">
        <v>4819251.1286000004</v>
      </c>
      <c r="I4" s="114">
        <v>40.97699165818586</v>
      </c>
    </row>
    <row r="5" spans="1:9" x14ac:dyDescent="0.25">
      <c r="A5" t="s">
        <v>75</v>
      </c>
      <c r="B5" s="104">
        <v>6749461.1557000009</v>
      </c>
      <c r="C5" s="105">
        <v>58.45088084888885</v>
      </c>
      <c r="D5" s="104">
        <v>6756372.1557000009</v>
      </c>
      <c r="E5" s="105">
        <v>58.328404460685789</v>
      </c>
      <c r="F5" s="106">
        <v>6768756.1557000009</v>
      </c>
      <c r="G5" s="107">
        <v>58.081612158741066</v>
      </c>
      <c r="H5" s="104">
        <v>6785956.1557000009</v>
      </c>
      <c r="I5" s="114">
        <v>57.699435319884039</v>
      </c>
    </row>
    <row r="6" spans="1:9" x14ac:dyDescent="0.25">
      <c r="A6" t="s">
        <v>76</v>
      </c>
      <c r="B6" s="104">
        <v>135215.53819999998</v>
      </c>
      <c r="C6" s="105">
        <v>1.1709775239719702</v>
      </c>
      <c r="D6" s="104">
        <v>138760.53819999998</v>
      </c>
      <c r="E6" s="105">
        <v>1.1979329451951253</v>
      </c>
      <c r="F6" s="106">
        <v>139263.53819999998</v>
      </c>
      <c r="G6" s="105">
        <v>1.1949981100700355</v>
      </c>
      <c r="H6" s="104">
        <v>149469.53819999998</v>
      </c>
      <c r="I6" s="114">
        <v>1.2709053453609003</v>
      </c>
    </row>
    <row r="7" spans="1:9" x14ac:dyDescent="0.25">
      <c r="A7" t="s">
        <v>185</v>
      </c>
      <c r="B7" s="104">
        <v>5834.1774999999998</v>
      </c>
      <c r="C7" s="105">
        <v>5.0524450180112354E-2</v>
      </c>
      <c r="D7" s="104">
        <v>5889.1774999999998</v>
      </c>
      <c r="E7" s="105">
        <v>5.0841830385404671E-2</v>
      </c>
      <c r="F7" s="106">
        <v>5912.1774999999998</v>
      </c>
      <c r="G7" s="105">
        <v>5.0731447945493814E-2</v>
      </c>
      <c r="H7" s="104">
        <v>6194.1774999999998</v>
      </c>
      <c r="I7" s="114">
        <v>5.266767656919287E-2</v>
      </c>
    </row>
    <row r="8" spans="1:9" x14ac:dyDescent="0.25">
      <c r="A8" s="108" t="s">
        <v>46</v>
      </c>
      <c r="B8" s="109">
        <v>11547236.000000002</v>
      </c>
      <c r="C8" s="110">
        <v>100</v>
      </c>
      <c r="D8" s="110">
        <v>11583331.000000002</v>
      </c>
      <c r="E8" s="110">
        <v>100</v>
      </c>
      <c r="F8" s="109">
        <v>11653871.000000002</v>
      </c>
      <c r="G8" s="111">
        <v>100</v>
      </c>
      <c r="H8" s="115">
        <v>11760871.000000002</v>
      </c>
      <c r="I8" s="116">
        <v>100</v>
      </c>
    </row>
    <row r="9" spans="1:9" x14ac:dyDescent="0.25">
      <c r="B9" s="105"/>
      <c r="C9" s="105"/>
      <c r="G9" s="106"/>
      <c r="H9" s="104"/>
    </row>
    <row r="10" spans="1:9" x14ac:dyDescent="0.25">
      <c r="A10" t="s">
        <v>186</v>
      </c>
      <c r="B10" s="112">
        <v>198000000</v>
      </c>
      <c r="D10" s="104"/>
      <c r="G10" s="105"/>
      <c r="H10" s="104"/>
    </row>
    <row r="11" spans="1:9" x14ac:dyDescent="0.25">
      <c r="A11" t="s">
        <v>187</v>
      </c>
      <c r="B11" s="105">
        <f>H8/B10</f>
        <v>5.9398338383838394E-2</v>
      </c>
      <c r="D11" s="1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zoomScale="71" workbookViewId="0">
      <selection activeCell="F12" sqref="F12"/>
    </sheetView>
  </sheetViews>
  <sheetFormatPr defaultColWidth="9.140625" defaultRowHeight="44.25" customHeight="1" x14ac:dyDescent="0.25"/>
  <cols>
    <col min="1" max="1" width="14" style="1" customWidth="1"/>
    <col min="2" max="2" width="12.5703125" style="1" customWidth="1"/>
    <col min="3" max="3" width="14.140625" style="1" customWidth="1"/>
    <col min="4" max="4" width="17" style="1" customWidth="1"/>
    <col min="5" max="5" width="18.42578125" style="1" bestFit="1" customWidth="1"/>
    <col min="6" max="6" width="23.28515625" style="1" bestFit="1" customWidth="1"/>
    <col min="7" max="7" width="21.42578125" style="1" bestFit="1" customWidth="1"/>
    <col min="8" max="8" width="23.85546875" style="1" bestFit="1" customWidth="1"/>
    <col min="9" max="9" width="25.140625" style="1" bestFit="1" customWidth="1"/>
    <col min="10" max="16384" width="9.140625" style="1"/>
  </cols>
  <sheetData>
    <row r="1" spans="1:13" ht="21" customHeight="1" thickBot="1" x14ac:dyDescent="0.35">
      <c r="A1" s="80" t="s">
        <v>130</v>
      </c>
      <c r="B1" s="80"/>
      <c r="C1" s="80"/>
      <c r="D1" s="80"/>
      <c r="E1" s="80"/>
      <c r="F1" s="80"/>
      <c r="G1" s="80"/>
      <c r="H1" s="80"/>
      <c r="I1" s="80"/>
    </row>
    <row r="2" spans="1:13" ht="36.75" customHeight="1" thickBot="1" x14ac:dyDescent="0.3">
      <c r="A2" s="6" t="s">
        <v>0</v>
      </c>
      <c r="B2" s="66" t="s">
        <v>1</v>
      </c>
      <c r="C2" s="66" t="s">
        <v>2</v>
      </c>
      <c r="D2" s="66" t="s">
        <v>3</v>
      </c>
      <c r="E2" s="67" t="s">
        <v>4</v>
      </c>
      <c r="F2" s="66" t="s">
        <v>5</v>
      </c>
      <c r="G2" s="66" t="s">
        <v>6</v>
      </c>
      <c r="H2" s="66" t="s">
        <v>7</v>
      </c>
      <c r="I2" s="68" t="s">
        <v>8</v>
      </c>
    </row>
    <row r="3" spans="1:13" ht="20.100000000000001" customHeight="1" x14ac:dyDescent="0.25">
      <c r="A3" s="7" t="s">
        <v>9</v>
      </c>
      <c r="B3" s="8">
        <v>3</v>
      </c>
      <c r="C3" s="8">
        <v>11</v>
      </c>
      <c r="D3" s="8">
        <v>0</v>
      </c>
      <c r="E3" s="9">
        <f>SUM(B3:D3)</f>
        <v>14</v>
      </c>
      <c r="F3" s="8">
        <v>64</v>
      </c>
      <c r="G3" s="8">
        <v>12</v>
      </c>
      <c r="H3" s="9">
        <f>SUM(F3:G3)</f>
        <v>76</v>
      </c>
      <c r="I3" s="10">
        <v>171</v>
      </c>
      <c r="M3" s="1">
        <f>1500000/360</f>
        <v>4166.666666666667</v>
      </c>
    </row>
    <row r="4" spans="1:13" ht="20.100000000000001" customHeight="1" x14ac:dyDescent="0.25">
      <c r="A4" s="11" t="s">
        <v>10</v>
      </c>
      <c r="B4" s="12">
        <v>6</v>
      </c>
      <c r="C4" s="12">
        <v>20</v>
      </c>
      <c r="D4" s="12">
        <v>0</v>
      </c>
      <c r="E4" s="9">
        <f t="shared" ref="E4:E39" si="0">SUM(B4:D4)</f>
        <v>26</v>
      </c>
      <c r="F4" s="12">
        <v>103</v>
      </c>
      <c r="G4" s="12">
        <v>13</v>
      </c>
      <c r="H4" s="9">
        <f t="shared" ref="H4:H39" si="1">SUM(F4:G4)</f>
        <v>116</v>
      </c>
      <c r="I4" s="13">
        <v>173</v>
      </c>
    </row>
    <row r="5" spans="1:13" ht="20.100000000000001" customHeight="1" x14ac:dyDescent="0.25">
      <c r="A5" s="11" t="s">
        <v>11</v>
      </c>
      <c r="B5" s="12">
        <v>9</v>
      </c>
      <c r="C5" s="12">
        <v>9</v>
      </c>
      <c r="D5" s="12">
        <v>3</v>
      </c>
      <c r="E5" s="9">
        <f t="shared" si="0"/>
        <v>21</v>
      </c>
      <c r="F5" s="12">
        <v>33</v>
      </c>
      <c r="G5" s="12">
        <v>12</v>
      </c>
      <c r="H5" s="9">
        <f t="shared" si="1"/>
        <v>45</v>
      </c>
      <c r="I5" s="13">
        <v>96</v>
      </c>
    </row>
    <row r="6" spans="1:13" ht="20.100000000000001" customHeight="1" x14ac:dyDescent="0.25">
      <c r="A6" s="11" t="s">
        <v>12</v>
      </c>
      <c r="B6" s="12">
        <v>13</v>
      </c>
      <c r="C6" s="12">
        <v>27</v>
      </c>
      <c r="D6" s="12">
        <v>3</v>
      </c>
      <c r="E6" s="9">
        <f t="shared" si="0"/>
        <v>43</v>
      </c>
      <c r="F6" s="12">
        <v>107</v>
      </c>
      <c r="G6" s="12">
        <v>17</v>
      </c>
      <c r="H6" s="9">
        <f t="shared" si="1"/>
        <v>124</v>
      </c>
      <c r="I6" s="13">
        <v>230</v>
      </c>
    </row>
    <row r="7" spans="1:13" ht="20.100000000000001" customHeight="1" x14ac:dyDescent="0.25">
      <c r="A7" s="11" t="s">
        <v>13</v>
      </c>
      <c r="B7" s="12">
        <v>28</v>
      </c>
      <c r="C7" s="12">
        <v>67</v>
      </c>
      <c r="D7" s="12">
        <v>1</v>
      </c>
      <c r="E7" s="9">
        <f t="shared" si="0"/>
        <v>96</v>
      </c>
      <c r="F7" s="12">
        <v>494</v>
      </c>
      <c r="G7" s="12">
        <v>59</v>
      </c>
      <c r="H7" s="9">
        <f t="shared" si="1"/>
        <v>553</v>
      </c>
      <c r="I7" s="13">
        <v>816</v>
      </c>
    </row>
    <row r="8" spans="1:13" ht="20.100000000000001" customHeight="1" x14ac:dyDescent="0.25">
      <c r="A8" s="11" t="s">
        <v>14</v>
      </c>
      <c r="B8" s="12">
        <v>4</v>
      </c>
      <c r="C8" s="12">
        <v>11</v>
      </c>
      <c r="D8" s="12">
        <v>8</v>
      </c>
      <c r="E8" s="9">
        <f t="shared" si="0"/>
        <v>23</v>
      </c>
      <c r="F8" s="12">
        <v>40</v>
      </c>
      <c r="G8" s="12">
        <v>6</v>
      </c>
      <c r="H8" s="9">
        <f t="shared" si="1"/>
        <v>46</v>
      </c>
      <c r="I8" s="13">
        <v>123</v>
      </c>
    </row>
    <row r="9" spans="1:13" ht="20.100000000000001" customHeight="1" x14ac:dyDescent="0.25">
      <c r="A9" s="11" t="s">
        <v>15</v>
      </c>
      <c r="B9" s="12">
        <v>15</v>
      </c>
      <c r="C9" s="12">
        <v>26</v>
      </c>
      <c r="D9" s="12">
        <v>21</v>
      </c>
      <c r="E9" s="9">
        <f t="shared" si="0"/>
        <v>62</v>
      </c>
      <c r="F9" s="12">
        <v>186</v>
      </c>
      <c r="G9" s="12">
        <v>22</v>
      </c>
      <c r="H9" s="9">
        <f t="shared" si="1"/>
        <v>208</v>
      </c>
      <c r="I9" s="13">
        <v>296</v>
      </c>
    </row>
    <row r="10" spans="1:13" ht="20.100000000000001" customHeight="1" x14ac:dyDescent="0.25">
      <c r="A10" s="11" t="s">
        <v>16</v>
      </c>
      <c r="B10" s="12">
        <v>5</v>
      </c>
      <c r="C10" s="12">
        <v>8</v>
      </c>
      <c r="D10" s="12">
        <v>0</v>
      </c>
      <c r="E10" s="9">
        <f t="shared" si="0"/>
        <v>13</v>
      </c>
      <c r="F10" s="12">
        <v>72</v>
      </c>
      <c r="G10" s="12">
        <v>20</v>
      </c>
      <c r="H10" s="9">
        <f t="shared" si="1"/>
        <v>92</v>
      </c>
      <c r="I10" s="13">
        <v>120</v>
      </c>
    </row>
    <row r="11" spans="1:13" ht="20.100000000000001" customHeight="1" x14ac:dyDescent="0.25">
      <c r="A11" s="11" t="s">
        <v>17</v>
      </c>
      <c r="B11" s="12">
        <v>4</v>
      </c>
      <c r="C11" s="12">
        <v>9</v>
      </c>
      <c r="D11" s="12">
        <v>1</v>
      </c>
      <c r="E11" s="9">
        <f t="shared" si="0"/>
        <v>14</v>
      </c>
      <c r="F11" s="12">
        <v>32</v>
      </c>
      <c r="G11" s="12">
        <v>5</v>
      </c>
      <c r="H11" s="9">
        <f t="shared" si="1"/>
        <v>37</v>
      </c>
      <c r="I11" s="13">
        <v>77</v>
      </c>
    </row>
    <row r="12" spans="1:13" ht="20.100000000000001" customHeight="1" x14ac:dyDescent="0.25">
      <c r="A12" s="11" t="s">
        <v>18</v>
      </c>
      <c r="B12" s="12">
        <v>18</v>
      </c>
      <c r="C12" s="12">
        <v>13</v>
      </c>
      <c r="D12" s="12">
        <v>0</v>
      </c>
      <c r="E12" s="9">
        <f t="shared" si="0"/>
        <v>31</v>
      </c>
      <c r="F12" s="12">
        <v>141</v>
      </c>
      <c r="G12" s="12">
        <v>36</v>
      </c>
      <c r="H12" s="9">
        <f t="shared" si="1"/>
        <v>177</v>
      </c>
      <c r="I12" s="13">
        <v>307</v>
      </c>
    </row>
    <row r="13" spans="1:13" ht="20.100000000000001" customHeight="1" x14ac:dyDescent="0.25">
      <c r="A13" s="11" t="s">
        <v>19</v>
      </c>
      <c r="B13" s="12">
        <v>5</v>
      </c>
      <c r="C13" s="12">
        <v>20</v>
      </c>
      <c r="D13" s="12">
        <v>0</v>
      </c>
      <c r="E13" s="9">
        <f t="shared" si="0"/>
        <v>25</v>
      </c>
      <c r="F13" s="12">
        <v>113</v>
      </c>
      <c r="G13" s="12">
        <v>14</v>
      </c>
      <c r="H13" s="9">
        <f t="shared" si="1"/>
        <v>127</v>
      </c>
      <c r="I13" s="13">
        <v>238</v>
      </c>
    </row>
    <row r="14" spans="1:13" ht="20.100000000000001" customHeight="1" x14ac:dyDescent="0.25">
      <c r="A14" s="11" t="s">
        <v>20</v>
      </c>
      <c r="B14" s="12">
        <v>18</v>
      </c>
      <c r="C14" s="12">
        <v>27</v>
      </c>
      <c r="D14" s="12">
        <v>2</v>
      </c>
      <c r="E14" s="9">
        <f t="shared" si="0"/>
        <v>47</v>
      </c>
      <c r="F14" s="12">
        <v>197</v>
      </c>
      <c r="G14" s="12">
        <v>40</v>
      </c>
      <c r="H14" s="9">
        <f t="shared" si="1"/>
        <v>237</v>
      </c>
      <c r="I14" s="13">
        <v>447</v>
      </c>
    </row>
    <row r="15" spans="1:13" ht="20.100000000000001" customHeight="1" x14ac:dyDescent="0.25">
      <c r="A15" s="11" t="s">
        <v>21</v>
      </c>
      <c r="B15" s="12">
        <v>3</v>
      </c>
      <c r="C15" s="12">
        <v>14</v>
      </c>
      <c r="D15" s="12">
        <v>0</v>
      </c>
      <c r="E15" s="9">
        <f t="shared" si="0"/>
        <v>17</v>
      </c>
      <c r="F15" s="12">
        <v>44</v>
      </c>
      <c r="G15" s="12">
        <v>3</v>
      </c>
      <c r="H15" s="9">
        <f t="shared" si="1"/>
        <v>47</v>
      </c>
      <c r="I15" s="13">
        <v>79</v>
      </c>
    </row>
    <row r="16" spans="1:13" ht="20.100000000000001" customHeight="1" x14ac:dyDescent="0.25">
      <c r="A16" s="11" t="s">
        <v>22</v>
      </c>
      <c r="B16" s="12">
        <v>15</v>
      </c>
      <c r="C16" s="12">
        <v>25</v>
      </c>
      <c r="D16" s="12">
        <v>8</v>
      </c>
      <c r="E16" s="9">
        <f t="shared" si="0"/>
        <v>48</v>
      </c>
      <c r="F16" s="12">
        <v>173</v>
      </c>
      <c r="G16" s="12">
        <v>28</v>
      </c>
      <c r="H16" s="9">
        <f t="shared" si="1"/>
        <v>201</v>
      </c>
      <c r="I16" s="13">
        <v>394</v>
      </c>
    </row>
    <row r="17" spans="1:9" ht="20.100000000000001" customHeight="1" x14ac:dyDescent="0.3">
      <c r="A17" s="14" t="s">
        <v>45</v>
      </c>
      <c r="B17" s="12">
        <v>45</v>
      </c>
      <c r="C17" s="12">
        <v>196</v>
      </c>
      <c r="D17" s="65">
        <v>48</v>
      </c>
      <c r="E17" s="9">
        <f t="shared" si="0"/>
        <v>289</v>
      </c>
      <c r="F17" s="12">
        <v>634</v>
      </c>
      <c r="G17" s="12">
        <v>66</v>
      </c>
      <c r="H17" s="9">
        <f t="shared" si="1"/>
        <v>700</v>
      </c>
      <c r="I17" s="13">
        <v>1737</v>
      </c>
    </row>
    <row r="18" spans="1:9" ht="20.100000000000001" customHeight="1" x14ac:dyDescent="0.25">
      <c r="A18" s="11" t="s">
        <v>23</v>
      </c>
      <c r="B18" s="12">
        <v>7</v>
      </c>
      <c r="C18" s="12">
        <v>49</v>
      </c>
      <c r="D18" s="12">
        <v>1</v>
      </c>
      <c r="E18" s="9">
        <f t="shared" si="0"/>
        <v>57</v>
      </c>
      <c r="F18" s="12">
        <v>172</v>
      </c>
      <c r="G18" s="12">
        <v>17</v>
      </c>
      <c r="H18" s="9">
        <f t="shared" si="1"/>
        <v>189</v>
      </c>
      <c r="I18" s="13">
        <v>322</v>
      </c>
    </row>
    <row r="19" spans="1:9" ht="20.100000000000001" customHeight="1" x14ac:dyDescent="0.25">
      <c r="A19" s="11" t="s">
        <v>24</v>
      </c>
      <c r="B19" s="12">
        <v>11</v>
      </c>
      <c r="C19" s="12">
        <v>23</v>
      </c>
      <c r="D19" s="12">
        <v>2</v>
      </c>
      <c r="E19" s="9">
        <f t="shared" si="0"/>
        <v>36</v>
      </c>
      <c r="F19" s="12">
        <v>117</v>
      </c>
      <c r="G19" s="12">
        <v>23</v>
      </c>
      <c r="H19" s="9">
        <f t="shared" si="1"/>
        <v>140</v>
      </c>
      <c r="I19" s="13">
        <v>317</v>
      </c>
    </row>
    <row r="20" spans="1:9" ht="20.100000000000001" customHeight="1" x14ac:dyDescent="0.25">
      <c r="A20" s="11" t="s">
        <v>25</v>
      </c>
      <c r="B20" s="12">
        <v>38</v>
      </c>
      <c r="C20" s="12">
        <v>42</v>
      </c>
      <c r="D20" s="12">
        <v>1</v>
      </c>
      <c r="E20" s="9">
        <f t="shared" si="0"/>
        <v>81</v>
      </c>
      <c r="F20" s="12">
        <v>145</v>
      </c>
      <c r="G20" s="12">
        <v>74</v>
      </c>
      <c r="H20" s="9">
        <f t="shared" si="1"/>
        <v>219</v>
      </c>
      <c r="I20" s="13">
        <v>459</v>
      </c>
    </row>
    <row r="21" spans="1:9" ht="20.100000000000001" customHeight="1" x14ac:dyDescent="0.25">
      <c r="A21" s="11" t="s">
        <v>26</v>
      </c>
      <c r="B21" s="12">
        <v>74</v>
      </c>
      <c r="C21" s="12">
        <v>159</v>
      </c>
      <c r="D21" s="12">
        <v>5</v>
      </c>
      <c r="E21" s="9">
        <f t="shared" si="0"/>
        <v>238</v>
      </c>
      <c r="F21" s="12">
        <v>995</v>
      </c>
      <c r="G21" s="12">
        <v>180</v>
      </c>
      <c r="H21" s="9">
        <f t="shared" si="1"/>
        <v>1175</v>
      </c>
      <c r="I21" s="13">
        <v>1983</v>
      </c>
    </row>
    <row r="22" spans="1:9" ht="20.100000000000001" customHeight="1" x14ac:dyDescent="0.25">
      <c r="A22" s="11" t="s">
        <v>27</v>
      </c>
      <c r="B22" s="12">
        <v>28</v>
      </c>
      <c r="C22" s="12">
        <v>85</v>
      </c>
      <c r="D22" s="12">
        <v>2</v>
      </c>
      <c r="E22" s="9">
        <f t="shared" si="0"/>
        <v>115</v>
      </c>
      <c r="F22" s="12">
        <v>384</v>
      </c>
      <c r="G22" s="12">
        <v>47</v>
      </c>
      <c r="H22" s="9">
        <f t="shared" si="1"/>
        <v>431</v>
      </c>
      <c r="I22" s="13">
        <v>763</v>
      </c>
    </row>
    <row r="23" spans="1:9" ht="20.100000000000001" customHeight="1" x14ac:dyDescent="0.25">
      <c r="A23" s="11" t="s">
        <v>28</v>
      </c>
      <c r="B23" s="12">
        <v>18</v>
      </c>
      <c r="C23" s="12">
        <v>53</v>
      </c>
      <c r="D23" s="12">
        <v>0</v>
      </c>
      <c r="E23" s="9">
        <f t="shared" si="0"/>
        <v>71</v>
      </c>
      <c r="F23" s="12">
        <v>361</v>
      </c>
      <c r="G23" s="12">
        <v>57</v>
      </c>
      <c r="H23" s="9">
        <f t="shared" si="1"/>
        <v>418</v>
      </c>
      <c r="I23" s="13">
        <v>566</v>
      </c>
    </row>
    <row r="24" spans="1:9" ht="20.100000000000001" customHeight="1" x14ac:dyDescent="0.25">
      <c r="A24" s="11" t="s">
        <v>29</v>
      </c>
      <c r="B24" s="12">
        <v>4</v>
      </c>
      <c r="C24" s="12">
        <v>28</v>
      </c>
      <c r="D24" s="12">
        <v>6</v>
      </c>
      <c r="E24" s="9">
        <f t="shared" si="0"/>
        <v>38</v>
      </c>
      <c r="F24" s="12">
        <v>82</v>
      </c>
      <c r="G24" s="12">
        <v>5</v>
      </c>
      <c r="H24" s="9">
        <f t="shared" si="1"/>
        <v>87</v>
      </c>
      <c r="I24" s="13">
        <v>124</v>
      </c>
    </row>
    <row r="25" spans="1:9" ht="20.100000000000001" customHeight="1" x14ac:dyDescent="0.25">
      <c r="A25" s="11" t="s">
        <v>30</v>
      </c>
      <c r="B25" s="12">
        <v>19</v>
      </c>
      <c r="C25" s="12">
        <v>57</v>
      </c>
      <c r="D25" s="12">
        <v>10</v>
      </c>
      <c r="E25" s="9">
        <f t="shared" si="0"/>
        <v>86</v>
      </c>
      <c r="F25" s="12">
        <v>301</v>
      </c>
      <c r="G25" s="12">
        <v>51</v>
      </c>
      <c r="H25" s="9">
        <f t="shared" si="1"/>
        <v>352</v>
      </c>
      <c r="I25" s="13">
        <v>778</v>
      </c>
    </row>
    <row r="26" spans="1:9" ht="20.100000000000001" customHeight="1" x14ac:dyDescent="0.25">
      <c r="A26" s="11" t="s">
        <v>31</v>
      </c>
      <c r="B26" s="12">
        <v>25</v>
      </c>
      <c r="C26" s="12">
        <v>46</v>
      </c>
      <c r="D26" s="12">
        <v>5</v>
      </c>
      <c r="E26" s="9">
        <f t="shared" si="0"/>
        <v>76</v>
      </c>
      <c r="F26" s="12">
        <v>252</v>
      </c>
      <c r="G26" s="12">
        <v>53</v>
      </c>
      <c r="H26" s="9">
        <f t="shared" si="1"/>
        <v>305</v>
      </c>
      <c r="I26" s="13">
        <v>566</v>
      </c>
    </row>
    <row r="27" spans="1:9" ht="20.100000000000001" customHeight="1" x14ac:dyDescent="0.25">
      <c r="A27" s="11" t="s">
        <v>32</v>
      </c>
      <c r="B27" s="12">
        <v>22</v>
      </c>
      <c r="C27" s="12">
        <v>39</v>
      </c>
      <c r="D27" s="12">
        <v>28</v>
      </c>
      <c r="E27" s="9">
        <f t="shared" si="0"/>
        <v>89</v>
      </c>
      <c r="F27" s="12">
        <v>241</v>
      </c>
      <c r="G27" s="12">
        <v>30</v>
      </c>
      <c r="H27" s="9">
        <f t="shared" si="1"/>
        <v>271</v>
      </c>
      <c r="I27" s="13">
        <v>872</v>
      </c>
    </row>
    <row r="28" spans="1:9" ht="20.100000000000001" customHeight="1" x14ac:dyDescent="0.25">
      <c r="A28" s="11" t="s">
        <v>33</v>
      </c>
      <c r="B28" s="12">
        <v>22</v>
      </c>
      <c r="C28" s="12">
        <v>66</v>
      </c>
      <c r="D28" s="12">
        <v>40</v>
      </c>
      <c r="E28" s="9">
        <f t="shared" si="0"/>
        <v>128</v>
      </c>
      <c r="F28" s="12">
        <v>358</v>
      </c>
      <c r="G28" s="12">
        <v>36</v>
      </c>
      <c r="H28" s="9">
        <f t="shared" si="1"/>
        <v>394</v>
      </c>
      <c r="I28" s="13">
        <v>636</v>
      </c>
    </row>
    <row r="29" spans="1:9" ht="20.100000000000001" customHeight="1" x14ac:dyDescent="0.25">
      <c r="A29" s="11" t="s">
        <v>34</v>
      </c>
      <c r="B29" s="12">
        <v>42</v>
      </c>
      <c r="C29" s="12">
        <v>79</v>
      </c>
      <c r="D29" s="12">
        <v>5</v>
      </c>
      <c r="E29" s="9">
        <f t="shared" si="0"/>
        <v>126</v>
      </c>
      <c r="F29" s="12">
        <v>385</v>
      </c>
      <c r="G29" s="12">
        <v>75</v>
      </c>
      <c r="H29" s="9">
        <f t="shared" si="1"/>
        <v>460</v>
      </c>
      <c r="I29" s="13">
        <v>847</v>
      </c>
    </row>
    <row r="30" spans="1:9" ht="20.100000000000001" customHeight="1" x14ac:dyDescent="0.25">
      <c r="A30" s="11" t="s">
        <v>35</v>
      </c>
      <c r="B30" s="12">
        <v>42</v>
      </c>
      <c r="C30" s="12">
        <v>89</v>
      </c>
      <c r="D30" s="12">
        <v>18</v>
      </c>
      <c r="E30" s="9">
        <f t="shared" si="0"/>
        <v>149</v>
      </c>
      <c r="F30" s="12">
        <v>485</v>
      </c>
      <c r="G30" s="12">
        <v>72</v>
      </c>
      <c r="H30" s="9">
        <f t="shared" si="1"/>
        <v>557</v>
      </c>
      <c r="I30" s="13">
        <v>1262</v>
      </c>
    </row>
    <row r="31" spans="1:9" ht="20.100000000000001" customHeight="1" x14ac:dyDescent="0.25">
      <c r="A31" s="11" t="s">
        <v>36</v>
      </c>
      <c r="B31" s="12">
        <v>41</v>
      </c>
      <c r="C31" s="12">
        <v>61</v>
      </c>
      <c r="D31" s="12">
        <v>12</v>
      </c>
      <c r="E31" s="9">
        <f t="shared" si="0"/>
        <v>114</v>
      </c>
      <c r="F31" s="12">
        <v>323</v>
      </c>
      <c r="G31" s="12">
        <v>74</v>
      </c>
      <c r="H31" s="9">
        <f t="shared" si="1"/>
        <v>397</v>
      </c>
      <c r="I31" s="13">
        <v>825</v>
      </c>
    </row>
    <row r="32" spans="1:9" ht="20.100000000000001" customHeight="1" x14ac:dyDescent="0.25">
      <c r="A32" s="11" t="s">
        <v>37</v>
      </c>
      <c r="B32" s="12">
        <v>11</v>
      </c>
      <c r="C32" s="12">
        <v>31</v>
      </c>
      <c r="D32" s="12">
        <v>1</v>
      </c>
      <c r="E32" s="9">
        <f t="shared" si="0"/>
        <v>43</v>
      </c>
      <c r="F32" s="12">
        <v>215</v>
      </c>
      <c r="G32" s="12">
        <v>22</v>
      </c>
      <c r="H32" s="9">
        <f t="shared" si="1"/>
        <v>237</v>
      </c>
      <c r="I32" s="13">
        <v>442</v>
      </c>
    </row>
    <row r="33" spans="1:9" ht="20.100000000000001" customHeight="1" x14ac:dyDescent="0.25">
      <c r="A33" s="11" t="s">
        <v>38</v>
      </c>
      <c r="B33" s="12">
        <v>42</v>
      </c>
      <c r="C33" s="12">
        <v>59</v>
      </c>
      <c r="D33" s="12">
        <v>4</v>
      </c>
      <c r="E33" s="9">
        <f t="shared" si="0"/>
        <v>105</v>
      </c>
      <c r="F33" s="12">
        <v>308</v>
      </c>
      <c r="G33" s="12">
        <v>66</v>
      </c>
      <c r="H33" s="9">
        <f t="shared" si="1"/>
        <v>374</v>
      </c>
      <c r="I33" s="13">
        <v>732</v>
      </c>
    </row>
    <row r="34" spans="1:9" ht="20.100000000000001" customHeight="1" x14ac:dyDescent="0.25">
      <c r="A34" s="11" t="s">
        <v>39</v>
      </c>
      <c r="B34" s="12">
        <v>6</v>
      </c>
      <c r="C34" s="12">
        <v>22</v>
      </c>
      <c r="D34" s="12">
        <v>35</v>
      </c>
      <c r="E34" s="9">
        <f t="shared" si="0"/>
        <v>63</v>
      </c>
      <c r="F34" s="12">
        <v>225</v>
      </c>
      <c r="G34" s="12">
        <v>6</v>
      </c>
      <c r="H34" s="9">
        <f t="shared" si="1"/>
        <v>231</v>
      </c>
      <c r="I34" s="13">
        <v>454</v>
      </c>
    </row>
    <row r="35" spans="1:9" ht="20.100000000000001" customHeight="1" x14ac:dyDescent="0.25">
      <c r="A35" s="11" t="s">
        <v>40</v>
      </c>
      <c r="B35" s="12">
        <v>5</v>
      </c>
      <c r="C35" s="12">
        <v>14</v>
      </c>
      <c r="D35" s="12">
        <v>12</v>
      </c>
      <c r="E35" s="9">
        <f t="shared" si="0"/>
        <v>31</v>
      </c>
      <c r="F35" s="12">
        <v>50</v>
      </c>
      <c r="G35" s="12">
        <v>5</v>
      </c>
      <c r="H35" s="9">
        <f t="shared" si="1"/>
        <v>55</v>
      </c>
      <c r="I35" s="13">
        <v>169</v>
      </c>
    </row>
    <row r="36" spans="1:9" ht="20.100000000000001" customHeight="1" x14ac:dyDescent="0.25">
      <c r="A36" s="11" t="s">
        <v>41</v>
      </c>
      <c r="B36" s="12">
        <v>9</v>
      </c>
      <c r="C36" s="12">
        <v>23</v>
      </c>
      <c r="D36" s="12">
        <v>0</v>
      </c>
      <c r="E36" s="9">
        <f t="shared" si="0"/>
        <v>32</v>
      </c>
      <c r="F36" s="12">
        <v>153</v>
      </c>
      <c r="G36" s="12">
        <v>22</v>
      </c>
      <c r="H36" s="9">
        <f t="shared" si="1"/>
        <v>175</v>
      </c>
      <c r="I36" s="13">
        <v>186</v>
      </c>
    </row>
    <row r="37" spans="1:9" ht="20.100000000000001" customHeight="1" x14ac:dyDescent="0.25">
      <c r="A37" s="11" t="s">
        <v>42</v>
      </c>
      <c r="B37" s="12">
        <v>4</v>
      </c>
      <c r="C37" s="12">
        <v>22</v>
      </c>
      <c r="D37" s="12">
        <v>2</v>
      </c>
      <c r="E37" s="9">
        <f t="shared" si="0"/>
        <v>28</v>
      </c>
      <c r="F37" s="12">
        <v>76</v>
      </c>
      <c r="G37" s="12">
        <v>9</v>
      </c>
      <c r="H37" s="9">
        <f t="shared" si="1"/>
        <v>85</v>
      </c>
      <c r="I37" s="13">
        <v>123</v>
      </c>
    </row>
    <row r="38" spans="1:9" ht="20.100000000000001" customHeight="1" x14ac:dyDescent="0.25">
      <c r="A38" s="11" t="s">
        <v>43</v>
      </c>
      <c r="B38" s="12">
        <v>8</v>
      </c>
      <c r="C38" s="12">
        <v>22</v>
      </c>
      <c r="D38" s="12">
        <v>0</v>
      </c>
      <c r="E38" s="9">
        <f t="shared" si="0"/>
        <v>30</v>
      </c>
      <c r="F38" s="12">
        <v>220</v>
      </c>
      <c r="G38" s="12">
        <v>16</v>
      </c>
      <c r="H38" s="9">
        <f t="shared" si="1"/>
        <v>236</v>
      </c>
      <c r="I38" s="13">
        <v>289</v>
      </c>
    </row>
    <row r="39" spans="1:9" ht="20.100000000000001" customHeight="1" thickBot="1" x14ac:dyDescent="0.35">
      <c r="A39" s="11" t="s">
        <v>44</v>
      </c>
      <c r="B39" s="65">
        <v>13</v>
      </c>
      <c r="C39" s="15">
        <v>26</v>
      </c>
      <c r="D39" s="15">
        <v>1</v>
      </c>
      <c r="E39" s="9">
        <f t="shared" si="0"/>
        <v>40</v>
      </c>
      <c r="F39" s="15">
        <v>156</v>
      </c>
      <c r="G39" s="15">
        <v>38</v>
      </c>
      <c r="H39" s="9">
        <f t="shared" si="1"/>
        <v>194</v>
      </c>
      <c r="I39" s="16">
        <v>301</v>
      </c>
    </row>
    <row r="40" spans="1:9" ht="20.100000000000001" customHeight="1" thickBot="1" x14ac:dyDescent="0.3">
      <c r="A40" s="6" t="s">
        <v>46</v>
      </c>
      <c r="B40" s="17">
        <f>SUM(B3:B39)</f>
        <v>682</v>
      </c>
      <c r="C40" s="17">
        <f t="shared" ref="C40:H40" si="2">SUM(C3:C39)</f>
        <v>1578</v>
      </c>
      <c r="D40" s="17">
        <f t="shared" si="2"/>
        <v>285</v>
      </c>
      <c r="E40" s="17">
        <f t="shared" si="2"/>
        <v>2545</v>
      </c>
      <c r="F40" s="17">
        <f t="shared" si="2"/>
        <v>8437</v>
      </c>
      <c r="G40" s="17">
        <f t="shared" si="2"/>
        <v>1331</v>
      </c>
      <c r="H40" s="17">
        <f t="shared" si="2"/>
        <v>9768</v>
      </c>
      <c r="I40" s="17">
        <f>SUM(I3:I39)</f>
        <v>18320</v>
      </c>
    </row>
    <row r="41" spans="1:9" ht="44.25" customHeight="1" x14ac:dyDescent="0.25">
      <c r="A41" s="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A6" sqref="A6"/>
    </sheetView>
  </sheetViews>
  <sheetFormatPr defaultColWidth="13.140625" defaultRowHeight="15.75" x14ac:dyDescent="0.25"/>
  <cols>
    <col min="1" max="1" width="19.7109375" style="1" customWidth="1"/>
    <col min="2" max="2" width="18.140625" style="1" customWidth="1"/>
    <col min="3" max="3" width="17.7109375" style="1" customWidth="1"/>
    <col min="4" max="16384" width="13.140625" style="1"/>
  </cols>
  <sheetData>
    <row r="1" spans="1:4" ht="36" customHeight="1" thickBot="1" x14ac:dyDescent="0.3">
      <c r="A1" s="81" t="s">
        <v>131</v>
      </c>
      <c r="B1" s="81"/>
      <c r="C1" s="81"/>
    </row>
    <row r="2" spans="1:4" ht="16.5" thickBot="1" x14ac:dyDescent="0.3">
      <c r="A2" s="82" t="s">
        <v>47</v>
      </c>
      <c r="B2" s="84" t="s">
        <v>48</v>
      </c>
      <c r="C2" s="85"/>
    </row>
    <row r="3" spans="1:4" ht="16.5" thickBot="1" x14ac:dyDescent="0.3">
      <c r="A3" s="83"/>
      <c r="B3" s="18" t="s">
        <v>49</v>
      </c>
      <c r="C3" s="18" t="s">
        <v>50</v>
      </c>
    </row>
    <row r="4" spans="1:4" ht="16.5" thickBot="1" x14ac:dyDescent="0.3">
      <c r="A4" s="19" t="s">
        <v>51</v>
      </c>
      <c r="B4" s="20">
        <v>6151</v>
      </c>
      <c r="C4" s="21">
        <f>B4/B$8*100</f>
        <v>72.90506104065426</v>
      </c>
      <c r="D4" s="22"/>
    </row>
    <row r="5" spans="1:4" ht="16.5" thickBot="1" x14ac:dyDescent="0.3">
      <c r="A5" s="19" t="s">
        <v>52</v>
      </c>
      <c r="B5" s="20">
        <v>1795</v>
      </c>
      <c r="C5" s="21">
        <f t="shared" ref="C5:C8" si="0">B5/B$8*100</f>
        <v>21.275334834656871</v>
      </c>
    </row>
    <row r="6" spans="1:4" ht="16.5" thickBot="1" x14ac:dyDescent="0.3">
      <c r="A6" s="19" t="s">
        <v>53</v>
      </c>
      <c r="B6" s="20">
        <v>264</v>
      </c>
      <c r="C6" s="21">
        <f t="shared" si="0"/>
        <v>3.1290743155149938</v>
      </c>
    </row>
    <row r="7" spans="1:4" ht="16.5" thickBot="1" x14ac:dyDescent="0.3">
      <c r="A7" s="19" t="s">
        <v>54</v>
      </c>
      <c r="B7" s="20">
        <v>227</v>
      </c>
      <c r="C7" s="21">
        <f t="shared" si="0"/>
        <v>2.690529809173877</v>
      </c>
    </row>
    <row r="8" spans="1:4" ht="16.5" thickBot="1" x14ac:dyDescent="0.3">
      <c r="A8" s="23" t="s">
        <v>46</v>
      </c>
      <c r="B8" s="24">
        <f>SUM(B4:B7)</f>
        <v>8437</v>
      </c>
      <c r="C8" s="25">
        <f t="shared" si="0"/>
        <v>100</v>
      </c>
    </row>
    <row r="9" spans="1:4" x14ac:dyDescent="0.25">
      <c r="A9" s="5" t="s">
        <v>55</v>
      </c>
    </row>
    <row r="10" spans="1:4" x14ac:dyDescent="0.25">
      <c r="A10" s="5"/>
    </row>
    <row r="11" spans="1:4" x14ac:dyDescent="0.25">
      <c r="A11" s="5"/>
    </row>
    <row r="12" spans="1:4" x14ac:dyDescent="0.25">
      <c r="A12" s="86" t="s">
        <v>57</v>
      </c>
      <c r="B12" s="86"/>
      <c r="C12" s="86"/>
    </row>
    <row r="13" spans="1:4" ht="16.5" thickBot="1" x14ac:dyDescent="0.3">
      <c r="A13" s="87"/>
      <c r="B13" s="87"/>
      <c r="C13" s="87"/>
    </row>
    <row r="14" spans="1:4" x14ac:dyDescent="0.25">
      <c r="A14" s="88" t="s">
        <v>47</v>
      </c>
      <c r="B14" s="90" t="s">
        <v>56</v>
      </c>
      <c r="C14" s="91"/>
    </row>
    <row r="15" spans="1:4" x14ac:dyDescent="0.25">
      <c r="A15" s="89"/>
      <c r="B15" s="92"/>
      <c r="C15" s="93"/>
    </row>
    <row r="16" spans="1:4" x14ac:dyDescent="0.25">
      <c r="A16" s="89"/>
      <c r="B16" s="26" t="s">
        <v>49</v>
      </c>
      <c r="C16" s="27" t="s">
        <v>50</v>
      </c>
    </row>
    <row r="17" spans="1:3" ht="16.5" customHeight="1" x14ac:dyDescent="0.25">
      <c r="A17" s="2" t="s">
        <v>51</v>
      </c>
      <c r="B17" s="3">
        <v>1007</v>
      </c>
      <c r="C17" s="28">
        <f>B17/$B$21*100</f>
        <v>75.657400450788884</v>
      </c>
    </row>
    <row r="18" spans="1:3" x14ac:dyDescent="0.25">
      <c r="A18" s="2" t="s">
        <v>52</v>
      </c>
      <c r="B18" s="3">
        <v>250</v>
      </c>
      <c r="C18" s="28">
        <f t="shared" ref="C18:C21" si="1">B18/$B$21*100</f>
        <v>18.782870022539445</v>
      </c>
    </row>
    <row r="19" spans="1:3" x14ac:dyDescent="0.25">
      <c r="A19" s="2" t="s">
        <v>53</v>
      </c>
      <c r="B19" s="3">
        <v>40</v>
      </c>
      <c r="C19" s="28">
        <f t="shared" si="1"/>
        <v>3.005259203606311</v>
      </c>
    </row>
    <row r="20" spans="1:3" x14ac:dyDescent="0.25">
      <c r="A20" s="2" t="s">
        <v>54</v>
      </c>
      <c r="B20" s="3">
        <v>34</v>
      </c>
      <c r="C20" s="28">
        <f t="shared" si="1"/>
        <v>2.5544703230653645</v>
      </c>
    </row>
    <row r="21" spans="1:3" ht="16.5" thickBot="1" x14ac:dyDescent="0.3">
      <c r="A21" s="29" t="s">
        <v>46</v>
      </c>
      <c r="B21" s="30">
        <f>SUM(B17:B20)</f>
        <v>1331</v>
      </c>
      <c r="C21" s="69">
        <f t="shared" si="1"/>
        <v>100</v>
      </c>
    </row>
    <row r="22" spans="1:3" x14ac:dyDescent="0.25">
      <c r="A22" s="31"/>
    </row>
  </sheetData>
  <mergeCells count="6">
    <mergeCell ref="A1:C1"/>
    <mergeCell ref="A2:A3"/>
    <mergeCell ref="B2:C2"/>
    <mergeCell ref="A12:C13"/>
    <mergeCell ref="A14:A16"/>
    <mergeCell ref="B14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workbookViewId="0">
      <selection activeCell="E13" sqref="E13"/>
    </sheetView>
  </sheetViews>
  <sheetFormatPr defaultColWidth="9.140625" defaultRowHeight="15.75" x14ac:dyDescent="0.25"/>
  <cols>
    <col min="1" max="1" width="11.7109375" style="1" customWidth="1"/>
    <col min="2" max="2" width="10.85546875" style="1" bestFit="1" customWidth="1"/>
    <col min="3" max="16384" width="9.140625" style="1"/>
  </cols>
  <sheetData>
    <row r="1" spans="1:15" ht="18" customHeight="1" x14ac:dyDescent="0.25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6.5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25">
      <c r="A3" s="96" t="s">
        <v>79</v>
      </c>
      <c r="B3" s="98" t="s">
        <v>58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5" ht="84" x14ac:dyDescent="0.25">
      <c r="A4" s="97"/>
      <c r="B4" s="32" t="s">
        <v>59</v>
      </c>
      <c r="C4" s="32" t="s">
        <v>60</v>
      </c>
      <c r="D4" s="32" t="s">
        <v>61</v>
      </c>
      <c r="E4" s="32" t="s">
        <v>62</v>
      </c>
      <c r="F4" s="32" t="s">
        <v>63</v>
      </c>
      <c r="G4" s="32" t="s">
        <v>64</v>
      </c>
      <c r="H4" s="32" t="s">
        <v>65</v>
      </c>
      <c r="I4" s="32" t="s">
        <v>66</v>
      </c>
      <c r="J4" s="32" t="s">
        <v>67</v>
      </c>
      <c r="K4" s="32" t="s">
        <v>68</v>
      </c>
      <c r="L4" s="32" t="s">
        <v>69</v>
      </c>
      <c r="M4" s="32" t="s">
        <v>70</v>
      </c>
      <c r="N4" s="33" t="s">
        <v>71</v>
      </c>
      <c r="O4" s="34" t="s">
        <v>46</v>
      </c>
    </row>
    <row r="5" spans="1:15" ht="24" customHeight="1" x14ac:dyDescent="0.25">
      <c r="A5" s="35" t="s">
        <v>72</v>
      </c>
      <c r="B5" s="36">
        <v>6</v>
      </c>
      <c r="C5" s="36">
        <v>730</v>
      </c>
      <c r="D5" s="36">
        <v>107</v>
      </c>
      <c r="E5" s="36">
        <v>1383</v>
      </c>
      <c r="F5" s="36">
        <v>100</v>
      </c>
      <c r="G5" s="36">
        <v>7</v>
      </c>
      <c r="H5" s="36">
        <v>848</v>
      </c>
      <c r="I5" s="36">
        <v>14</v>
      </c>
      <c r="J5" s="36">
        <v>117</v>
      </c>
      <c r="K5" s="36">
        <v>480</v>
      </c>
      <c r="L5" s="36">
        <v>71</v>
      </c>
      <c r="M5" s="36">
        <v>181</v>
      </c>
      <c r="N5" s="36">
        <v>15</v>
      </c>
      <c r="O5" s="37">
        <f>SUM(B5:N5)</f>
        <v>4059</v>
      </c>
    </row>
    <row r="6" spans="1:15" ht="21.75" customHeight="1" thickBot="1" x14ac:dyDescent="0.3">
      <c r="A6" s="29" t="s">
        <v>50</v>
      </c>
      <c r="B6" s="38">
        <f>B5/$O$5*100</f>
        <v>0.14781966001478197</v>
      </c>
      <c r="C6" s="38">
        <f t="shared" ref="C6:M6" si="0">C5/$O$5*100</f>
        <v>17.984725301798473</v>
      </c>
      <c r="D6" s="38">
        <f t="shared" si="0"/>
        <v>2.636117270263612</v>
      </c>
      <c r="E6" s="38">
        <f t="shared" si="0"/>
        <v>34.072431633407241</v>
      </c>
      <c r="F6" s="38">
        <f t="shared" si="0"/>
        <v>2.4636610002463661</v>
      </c>
      <c r="G6" s="38">
        <f t="shared" si="0"/>
        <v>0.17245627001724562</v>
      </c>
      <c r="H6" s="38">
        <f t="shared" si="0"/>
        <v>20.891845282089186</v>
      </c>
      <c r="I6" s="38">
        <f t="shared" si="0"/>
        <v>0.34491254003449123</v>
      </c>
      <c r="J6" s="38">
        <f t="shared" si="0"/>
        <v>2.8824833702882482</v>
      </c>
      <c r="K6" s="38">
        <f t="shared" si="0"/>
        <v>11.825572801182558</v>
      </c>
      <c r="L6" s="38">
        <f t="shared" si="0"/>
        <v>1.7491993101749199</v>
      </c>
      <c r="M6" s="38">
        <f t="shared" si="0"/>
        <v>4.4592264104459227</v>
      </c>
      <c r="N6" s="38">
        <f>N5/$O$5*100</f>
        <v>0.36954915003695493</v>
      </c>
      <c r="O6" s="38">
        <f t="shared" ref="O6" si="1">O5/$O$5*100</f>
        <v>100</v>
      </c>
    </row>
    <row r="7" spans="1:15" ht="16.5" thickBot="1" x14ac:dyDescent="0.3">
      <c r="A7" s="5" t="s">
        <v>55</v>
      </c>
      <c r="B7" s="38"/>
    </row>
    <row r="8" spans="1:15" x14ac:dyDescent="0.25">
      <c r="A8" s="39"/>
    </row>
    <row r="9" spans="1:15" x14ac:dyDescent="0.25">
      <c r="A9" s="39"/>
    </row>
    <row r="10" spans="1:15" ht="18" customHeight="1" x14ac:dyDescent="0.25">
      <c r="A10" s="86" t="s">
        <v>80</v>
      </c>
      <c r="B10" s="86"/>
      <c r="C10" s="86"/>
      <c r="D10" s="86"/>
      <c r="E10" s="86"/>
      <c r="F10" s="86"/>
    </row>
    <row r="11" spans="1:15" ht="16.5" thickBot="1" x14ac:dyDescent="0.3">
      <c r="A11" s="87"/>
      <c r="B11" s="87"/>
      <c r="C11" s="87"/>
      <c r="D11" s="87"/>
      <c r="E11" s="87"/>
      <c r="F11" s="87"/>
    </row>
    <row r="12" spans="1:15" x14ac:dyDescent="0.25">
      <c r="A12" s="96" t="s">
        <v>79</v>
      </c>
      <c r="B12" s="98" t="s">
        <v>73</v>
      </c>
      <c r="C12" s="98"/>
      <c r="D12" s="98"/>
      <c r="E12" s="98"/>
      <c r="F12" s="99"/>
    </row>
    <row r="13" spans="1:15" ht="87.75" x14ac:dyDescent="0.25">
      <c r="A13" s="97"/>
      <c r="B13" s="33" t="s">
        <v>74</v>
      </c>
      <c r="C13" s="33" t="s">
        <v>75</v>
      </c>
      <c r="D13" s="33" t="s">
        <v>76</v>
      </c>
      <c r="E13" s="33" t="s">
        <v>77</v>
      </c>
      <c r="F13" s="34" t="s">
        <v>46</v>
      </c>
    </row>
    <row r="14" spans="1:15" x14ac:dyDescent="0.25">
      <c r="A14" s="35" t="s">
        <v>46</v>
      </c>
      <c r="B14" s="4">
        <v>1568</v>
      </c>
      <c r="C14" s="4">
        <v>2447</v>
      </c>
      <c r="D14" s="4">
        <v>44</v>
      </c>
      <c r="E14" s="4">
        <v>0</v>
      </c>
      <c r="F14" s="40">
        <f>SUM(B14:E14)</f>
        <v>4059</v>
      </c>
    </row>
    <row r="15" spans="1:15" ht="16.5" thickBot="1" x14ac:dyDescent="0.3">
      <c r="A15" s="29" t="s">
        <v>50</v>
      </c>
      <c r="B15" s="41">
        <f>B14/$F$14*100</f>
        <v>38.630204483863025</v>
      </c>
      <c r="C15" s="41">
        <f t="shared" ref="C15:F15" si="2">C14/$F$14*100</f>
        <v>60.285784676028577</v>
      </c>
      <c r="D15" s="41">
        <f t="shared" si="2"/>
        <v>1.084010840108401</v>
      </c>
      <c r="E15" s="41">
        <f t="shared" si="2"/>
        <v>0</v>
      </c>
      <c r="F15" s="41">
        <f t="shared" si="2"/>
        <v>100</v>
      </c>
    </row>
    <row r="16" spans="1:15" x14ac:dyDescent="0.25">
      <c r="A16" s="5"/>
    </row>
  </sheetData>
  <mergeCells count="6">
    <mergeCell ref="A1:O2"/>
    <mergeCell ref="A3:A4"/>
    <mergeCell ref="B3:O3"/>
    <mergeCell ref="A10:F11"/>
    <mergeCell ref="A12:A13"/>
    <mergeCell ref="B12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35063-4B3E-4CB0-8FA8-51501B5B8344}">
  <dimension ref="A1:P42"/>
  <sheetViews>
    <sheetView topLeftCell="A18" zoomScale="83" workbookViewId="0">
      <selection activeCell="L41" sqref="L41"/>
    </sheetView>
  </sheetViews>
  <sheetFormatPr defaultRowHeight="15" x14ac:dyDescent="0.25"/>
  <cols>
    <col min="1" max="1" width="5.42578125" customWidth="1"/>
    <col min="2" max="2" width="14.140625" customWidth="1"/>
    <col min="3" max="3" width="11.7109375" customWidth="1"/>
    <col min="4" max="4" width="11.28515625" customWidth="1"/>
    <col min="5" max="5" width="11.7109375" customWidth="1"/>
    <col min="6" max="6" width="10.7109375" customWidth="1"/>
    <col min="7" max="7" width="11.42578125" customWidth="1"/>
    <col min="8" max="8" width="11.140625" customWidth="1"/>
    <col min="9" max="9" width="11.5703125" customWidth="1"/>
    <col min="10" max="10" width="11.85546875" customWidth="1"/>
    <col min="11" max="11" width="11.7109375" customWidth="1"/>
    <col min="12" max="12" width="12.5703125" customWidth="1"/>
  </cols>
  <sheetData>
    <row r="1" spans="1:16" ht="23.25" customHeight="1" x14ac:dyDescent="0.35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x14ac:dyDescent="0.25">
      <c r="A2" s="70" t="s">
        <v>100</v>
      </c>
      <c r="B2" s="71" t="s">
        <v>101</v>
      </c>
      <c r="C2" s="71" t="s">
        <v>133</v>
      </c>
      <c r="D2" s="71" t="s">
        <v>134</v>
      </c>
      <c r="E2" s="71" t="s">
        <v>135</v>
      </c>
      <c r="F2" s="71" t="s">
        <v>136</v>
      </c>
      <c r="G2" s="71" t="s">
        <v>137</v>
      </c>
      <c r="H2" s="71" t="s">
        <v>138</v>
      </c>
      <c r="I2" s="71" t="s">
        <v>139</v>
      </c>
      <c r="J2" s="71" t="s">
        <v>140</v>
      </c>
      <c r="K2" s="71" t="s">
        <v>141</v>
      </c>
      <c r="L2" s="71" t="s">
        <v>142</v>
      </c>
    </row>
    <row r="3" spans="1:16" ht="15.75" x14ac:dyDescent="0.3">
      <c r="A3" s="72">
        <v>1</v>
      </c>
      <c r="B3" s="73" t="s">
        <v>143</v>
      </c>
      <c r="C3" s="74">
        <v>1400</v>
      </c>
      <c r="D3" s="74">
        <v>0</v>
      </c>
      <c r="E3" s="74">
        <v>1900</v>
      </c>
      <c r="F3" s="74">
        <v>363</v>
      </c>
      <c r="G3" s="74">
        <v>1000</v>
      </c>
      <c r="H3" s="74">
        <v>0</v>
      </c>
      <c r="I3" s="74">
        <v>3701</v>
      </c>
      <c r="J3" s="74">
        <v>671</v>
      </c>
      <c r="K3" s="75">
        <f>C3+E3+G3+I3</f>
        <v>8001</v>
      </c>
      <c r="L3" s="75">
        <f>D3+F3+H3+J3</f>
        <v>1034</v>
      </c>
      <c r="M3" s="79"/>
      <c r="N3" s="79"/>
      <c r="O3" s="79"/>
      <c r="P3" s="79"/>
    </row>
    <row r="4" spans="1:16" ht="15.75" x14ac:dyDescent="0.3">
      <c r="A4" s="72">
        <v>2</v>
      </c>
      <c r="B4" s="73" t="s">
        <v>144</v>
      </c>
      <c r="C4" s="74">
        <v>0</v>
      </c>
      <c r="D4" s="74">
        <v>2</v>
      </c>
      <c r="E4" s="74">
        <v>0</v>
      </c>
      <c r="F4" s="74">
        <v>68</v>
      </c>
      <c r="G4" s="74">
        <v>0</v>
      </c>
      <c r="H4" s="74">
        <v>44</v>
      </c>
      <c r="I4" s="74">
        <v>4</v>
      </c>
      <c r="J4" s="74">
        <v>280</v>
      </c>
      <c r="K4" s="75">
        <f t="shared" ref="K4:K40" si="0">C4+E4+G4+I4</f>
        <v>4</v>
      </c>
      <c r="L4" s="75">
        <f t="shared" ref="L4:L40" si="1">D4+F4+H4+J4</f>
        <v>394</v>
      </c>
      <c r="M4" s="79"/>
      <c r="N4" s="79"/>
      <c r="O4" s="79"/>
      <c r="P4" s="79"/>
    </row>
    <row r="5" spans="1:16" ht="15.75" x14ac:dyDescent="0.3">
      <c r="A5" s="72">
        <v>3</v>
      </c>
      <c r="B5" s="73" t="s">
        <v>145</v>
      </c>
      <c r="C5" s="74">
        <v>0</v>
      </c>
      <c r="D5" s="74">
        <v>0</v>
      </c>
      <c r="E5" s="74">
        <v>0</v>
      </c>
      <c r="F5" s="74">
        <v>222</v>
      </c>
      <c r="G5" s="74">
        <v>0</v>
      </c>
      <c r="H5" s="74">
        <v>0</v>
      </c>
      <c r="I5" s="74">
        <v>0</v>
      </c>
      <c r="J5" s="74">
        <v>370</v>
      </c>
      <c r="K5" s="75">
        <f t="shared" si="0"/>
        <v>0</v>
      </c>
      <c r="L5" s="75">
        <f t="shared" si="1"/>
        <v>592</v>
      </c>
      <c r="M5" s="79"/>
      <c r="N5" s="79"/>
      <c r="O5" s="79"/>
      <c r="P5" s="79"/>
    </row>
    <row r="6" spans="1:16" ht="15.75" x14ac:dyDescent="0.3">
      <c r="A6" s="72">
        <v>4</v>
      </c>
      <c r="B6" s="73" t="s">
        <v>146</v>
      </c>
      <c r="C6" s="74">
        <v>1600</v>
      </c>
      <c r="D6" s="74">
        <v>1</v>
      </c>
      <c r="E6" s="74">
        <v>2100</v>
      </c>
      <c r="F6" s="74">
        <v>1560</v>
      </c>
      <c r="G6" s="74">
        <v>3300</v>
      </c>
      <c r="H6" s="74">
        <v>12</v>
      </c>
      <c r="I6" s="74">
        <v>1492</v>
      </c>
      <c r="J6" s="74">
        <v>2224</v>
      </c>
      <c r="K6" s="75">
        <f t="shared" si="0"/>
        <v>8492</v>
      </c>
      <c r="L6" s="75">
        <f t="shared" si="1"/>
        <v>3797</v>
      </c>
      <c r="M6" s="79"/>
      <c r="N6" s="79"/>
      <c r="O6" s="79"/>
      <c r="P6" s="79"/>
    </row>
    <row r="7" spans="1:16" ht="15.75" x14ac:dyDescent="0.3">
      <c r="A7" s="72">
        <v>5</v>
      </c>
      <c r="B7" s="73" t="s">
        <v>147</v>
      </c>
      <c r="C7" s="74">
        <v>1000</v>
      </c>
      <c r="D7" s="74">
        <v>92</v>
      </c>
      <c r="E7" s="74">
        <v>450</v>
      </c>
      <c r="F7" s="74">
        <v>61</v>
      </c>
      <c r="G7" s="74">
        <v>1450</v>
      </c>
      <c r="H7" s="74">
        <v>153</v>
      </c>
      <c r="I7" s="74">
        <v>900</v>
      </c>
      <c r="J7" s="74">
        <v>98</v>
      </c>
      <c r="K7" s="75">
        <f t="shared" si="0"/>
        <v>3800</v>
      </c>
      <c r="L7" s="75">
        <f t="shared" si="1"/>
        <v>404</v>
      </c>
      <c r="M7" s="79"/>
      <c r="N7" s="79"/>
      <c r="O7" s="79"/>
      <c r="P7" s="79"/>
    </row>
    <row r="8" spans="1:16" ht="15.75" x14ac:dyDescent="0.3">
      <c r="A8" s="72">
        <v>6</v>
      </c>
      <c r="B8" s="73" t="s">
        <v>148</v>
      </c>
      <c r="C8" s="74">
        <v>0</v>
      </c>
      <c r="D8" s="74">
        <v>5</v>
      </c>
      <c r="E8" s="74">
        <v>0</v>
      </c>
      <c r="F8" s="74">
        <v>85</v>
      </c>
      <c r="G8" s="74">
        <v>0</v>
      </c>
      <c r="H8" s="74">
        <v>0</v>
      </c>
      <c r="I8" s="74">
        <v>700</v>
      </c>
      <c r="J8" s="74">
        <v>448</v>
      </c>
      <c r="K8" s="75">
        <f t="shared" si="0"/>
        <v>700</v>
      </c>
      <c r="L8" s="75">
        <f t="shared" si="1"/>
        <v>538</v>
      </c>
      <c r="M8" s="79"/>
      <c r="N8" s="79"/>
      <c r="O8" s="79"/>
      <c r="P8" s="79"/>
    </row>
    <row r="9" spans="1:16" ht="15.75" x14ac:dyDescent="0.3">
      <c r="A9" s="72">
        <v>7</v>
      </c>
      <c r="B9" s="73" t="s">
        <v>149</v>
      </c>
      <c r="C9" s="74">
        <v>0</v>
      </c>
      <c r="D9" s="74">
        <v>1</v>
      </c>
      <c r="E9" s="74">
        <v>0</v>
      </c>
      <c r="F9" s="74">
        <v>67</v>
      </c>
      <c r="G9" s="74">
        <v>0</v>
      </c>
      <c r="H9" s="74">
        <v>0</v>
      </c>
      <c r="I9" s="74">
        <v>0</v>
      </c>
      <c r="J9" s="74">
        <v>232</v>
      </c>
      <c r="K9" s="75">
        <f t="shared" si="0"/>
        <v>0</v>
      </c>
      <c r="L9" s="75">
        <f t="shared" si="1"/>
        <v>300</v>
      </c>
      <c r="M9" s="79"/>
      <c r="N9" s="79"/>
      <c r="O9" s="79"/>
      <c r="P9" s="79"/>
    </row>
    <row r="10" spans="1:16" ht="15.75" x14ac:dyDescent="0.3">
      <c r="A10" s="72">
        <v>8</v>
      </c>
      <c r="B10" s="73" t="s">
        <v>150</v>
      </c>
      <c r="C10" s="74">
        <v>2200</v>
      </c>
      <c r="D10" s="74">
        <v>0</v>
      </c>
      <c r="E10" s="74">
        <v>150</v>
      </c>
      <c r="F10" s="74">
        <v>43</v>
      </c>
      <c r="G10" s="74">
        <v>0</v>
      </c>
      <c r="H10" s="74">
        <v>0</v>
      </c>
      <c r="I10" s="74">
        <v>353</v>
      </c>
      <c r="J10" s="74">
        <v>156</v>
      </c>
      <c r="K10" s="75">
        <f t="shared" si="0"/>
        <v>2703</v>
      </c>
      <c r="L10" s="75">
        <f t="shared" si="1"/>
        <v>199</v>
      </c>
      <c r="M10" s="79"/>
      <c r="N10" s="79"/>
      <c r="O10" s="79"/>
      <c r="P10" s="79"/>
    </row>
    <row r="11" spans="1:16" ht="15.75" x14ac:dyDescent="0.3">
      <c r="A11" s="72">
        <v>9</v>
      </c>
      <c r="B11" s="73" t="s">
        <v>151</v>
      </c>
      <c r="C11" s="74">
        <v>0</v>
      </c>
      <c r="D11" s="74">
        <v>0</v>
      </c>
      <c r="E11" s="74">
        <v>0</v>
      </c>
      <c r="F11" s="74">
        <v>30</v>
      </c>
      <c r="G11" s="74">
        <v>0</v>
      </c>
      <c r="H11" s="74">
        <v>0</v>
      </c>
      <c r="I11" s="74">
        <v>0</v>
      </c>
      <c r="J11" s="74">
        <v>457</v>
      </c>
      <c r="K11" s="75">
        <f t="shared" si="0"/>
        <v>0</v>
      </c>
      <c r="L11" s="75">
        <f t="shared" si="1"/>
        <v>487</v>
      </c>
      <c r="M11" s="79"/>
      <c r="N11" s="79"/>
      <c r="O11" s="79"/>
      <c r="P11" s="79"/>
    </row>
    <row r="12" spans="1:16" ht="15.75" x14ac:dyDescent="0.3">
      <c r="A12" s="72">
        <v>10</v>
      </c>
      <c r="B12" s="73" t="s">
        <v>152</v>
      </c>
      <c r="C12" s="74">
        <v>3900</v>
      </c>
      <c r="D12" s="74">
        <v>1</v>
      </c>
      <c r="E12" s="74">
        <v>700</v>
      </c>
      <c r="F12" s="74">
        <v>716</v>
      </c>
      <c r="G12" s="74">
        <v>0</v>
      </c>
      <c r="H12" s="74">
        <v>0</v>
      </c>
      <c r="I12" s="74">
        <v>2009</v>
      </c>
      <c r="J12" s="74">
        <v>2704</v>
      </c>
      <c r="K12" s="75">
        <f t="shared" si="0"/>
        <v>6609</v>
      </c>
      <c r="L12" s="75">
        <f t="shared" si="1"/>
        <v>3421</v>
      </c>
      <c r="M12" s="79"/>
      <c r="N12" s="79"/>
      <c r="O12" s="79"/>
      <c r="P12" s="79"/>
    </row>
    <row r="13" spans="1:16" ht="15.75" x14ac:dyDescent="0.3">
      <c r="A13" s="72">
        <v>11</v>
      </c>
      <c r="B13" s="73" t="s">
        <v>153</v>
      </c>
      <c r="C13" s="74">
        <v>4400</v>
      </c>
      <c r="D13" s="74">
        <v>0</v>
      </c>
      <c r="E13" s="74">
        <v>1700</v>
      </c>
      <c r="F13" s="74">
        <v>708</v>
      </c>
      <c r="G13" s="74">
        <v>1700</v>
      </c>
      <c r="H13" s="74">
        <v>0</v>
      </c>
      <c r="I13" s="74">
        <v>1700</v>
      </c>
      <c r="J13" s="74">
        <v>392</v>
      </c>
      <c r="K13" s="75">
        <f t="shared" si="0"/>
        <v>9500</v>
      </c>
      <c r="L13" s="75">
        <f t="shared" si="1"/>
        <v>1100</v>
      </c>
      <c r="M13" s="79"/>
      <c r="N13" s="79"/>
      <c r="O13" s="79"/>
      <c r="P13" s="79"/>
    </row>
    <row r="14" spans="1:16" ht="15.75" x14ac:dyDescent="0.3">
      <c r="A14" s="72">
        <v>12</v>
      </c>
      <c r="B14" s="73" t="s">
        <v>154</v>
      </c>
      <c r="C14" s="74">
        <v>250</v>
      </c>
      <c r="D14" s="74">
        <v>0</v>
      </c>
      <c r="E14" s="74">
        <v>500</v>
      </c>
      <c r="F14" s="74">
        <v>857</v>
      </c>
      <c r="G14" s="74">
        <v>750</v>
      </c>
      <c r="H14" s="74">
        <v>5</v>
      </c>
      <c r="I14" s="74">
        <v>2504</v>
      </c>
      <c r="J14" s="74">
        <v>2996</v>
      </c>
      <c r="K14" s="75">
        <f t="shared" si="0"/>
        <v>4004</v>
      </c>
      <c r="L14" s="75">
        <f t="shared" si="1"/>
        <v>3858</v>
      </c>
      <c r="M14" s="79"/>
      <c r="N14" s="79"/>
      <c r="O14" s="79"/>
      <c r="P14" s="79"/>
    </row>
    <row r="15" spans="1:16" ht="15.75" x14ac:dyDescent="0.3">
      <c r="A15" s="72">
        <v>13</v>
      </c>
      <c r="B15" s="73" t="s">
        <v>155</v>
      </c>
      <c r="C15" s="74">
        <v>0</v>
      </c>
      <c r="D15" s="74">
        <v>323</v>
      </c>
      <c r="E15" s="74">
        <v>0</v>
      </c>
      <c r="F15" s="74">
        <v>115</v>
      </c>
      <c r="G15" s="74">
        <v>0</v>
      </c>
      <c r="H15" s="74">
        <v>430</v>
      </c>
      <c r="I15" s="74">
        <v>0</v>
      </c>
      <c r="J15" s="74">
        <v>367</v>
      </c>
      <c r="K15" s="75">
        <f t="shared" si="0"/>
        <v>0</v>
      </c>
      <c r="L15" s="75">
        <f t="shared" si="1"/>
        <v>1235</v>
      </c>
      <c r="M15" s="79"/>
      <c r="N15" s="79"/>
      <c r="O15" s="79"/>
      <c r="P15" s="79"/>
    </row>
    <row r="16" spans="1:16" ht="15.75" x14ac:dyDescent="0.3">
      <c r="A16" s="72">
        <v>14</v>
      </c>
      <c r="B16" s="73" t="s">
        <v>156</v>
      </c>
      <c r="C16" s="74">
        <v>1500</v>
      </c>
      <c r="D16" s="74">
        <v>2</v>
      </c>
      <c r="E16" s="74">
        <v>1499</v>
      </c>
      <c r="F16" s="74">
        <v>724</v>
      </c>
      <c r="G16" s="74">
        <v>1500</v>
      </c>
      <c r="H16" s="74">
        <v>0</v>
      </c>
      <c r="I16" s="74">
        <v>2204</v>
      </c>
      <c r="J16" s="74">
        <v>1713</v>
      </c>
      <c r="K16" s="75">
        <f t="shared" si="0"/>
        <v>6703</v>
      </c>
      <c r="L16" s="75">
        <f t="shared" si="1"/>
        <v>2439</v>
      </c>
      <c r="M16" s="79"/>
      <c r="N16" s="79"/>
      <c r="O16" s="79"/>
      <c r="P16" s="79"/>
    </row>
    <row r="17" spans="1:16" ht="15.75" x14ac:dyDescent="0.3">
      <c r="A17" s="72">
        <v>15</v>
      </c>
      <c r="B17" s="73" t="s">
        <v>45</v>
      </c>
      <c r="C17" s="74">
        <v>0</v>
      </c>
      <c r="D17" s="74">
        <v>0</v>
      </c>
      <c r="E17" s="74">
        <v>0</v>
      </c>
      <c r="F17" s="74">
        <v>21</v>
      </c>
      <c r="G17" s="74">
        <v>0</v>
      </c>
      <c r="H17" s="74">
        <v>2</v>
      </c>
      <c r="I17" s="74">
        <v>123</v>
      </c>
      <c r="J17" s="74">
        <v>753</v>
      </c>
      <c r="K17" s="75">
        <f t="shared" si="0"/>
        <v>123</v>
      </c>
      <c r="L17" s="75">
        <f t="shared" si="1"/>
        <v>776</v>
      </c>
      <c r="M17" s="79"/>
      <c r="N17" s="79"/>
      <c r="O17" s="79"/>
      <c r="P17" s="79"/>
    </row>
    <row r="18" spans="1:16" ht="29.25" customHeight="1" x14ac:dyDescent="0.3">
      <c r="A18" s="72">
        <v>16</v>
      </c>
      <c r="B18" s="73" t="s">
        <v>157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f t="shared" si="0"/>
        <v>0</v>
      </c>
      <c r="L18" s="75">
        <f t="shared" si="1"/>
        <v>0</v>
      </c>
      <c r="M18" s="79"/>
      <c r="N18" s="79"/>
      <c r="O18" s="79"/>
      <c r="P18" s="79"/>
    </row>
    <row r="19" spans="1:16" ht="15.75" x14ac:dyDescent="0.3">
      <c r="A19" s="72">
        <v>17</v>
      </c>
      <c r="B19" s="73" t="s">
        <v>158</v>
      </c>
      <c r="C19" s="74">
        <v>1300</v>
      </c>
      <c r="D19" s="74">
        <v>95</v>
      </c>
      <c r="E19" s="74">
        <v>250</v>
      </c>
      <c r="F19" s="74">
        <v>96</v>
      </c>
      <c r="G19" s="74">
        <v>900</v>
      </c>
      <c r="H19" s="74">
        <v>47</v>
      </c>
      <c r="I19" s="74">
        <v>105</v>
      </c>
      <c r="J19" s="74">
        <v>162</v>
      </c>
      <c r="K19" s="75">
        <f t="shared" si="0"/>
        <v>2555</v>
      </c>
      <c r="L19" s="75">
        <f t="shared" si="1"/>
        <v>400</v>
      </c>
      <c r="M19" s="79"/>
      <c r="N19" s="79"/>
      <c r="O19" s="79"/>
      <c r="P19" s="79"/>
    </row>
    <row r="20" spans="1:16" ht="15.75" x14ac:dyDescent="0.3">
      <c r="A20" s="72">
        <v>18</v>
      </c>
      <c r="B20" s="73" t="s">
        <v>159</v>
      </c>
      <c r="C20" s="74">
        <v>0</v>
      </c>
      <c r="D20" s="74">
        <v>0</v>
      </c>
      <c r="E20" s="74">
        <v>1000</v>
      </c>
      <c r="F20" s="74">
        <v>193</v>
      </c>
      <c r="G20" s="74">
        <v>0</v>
      </c>
      <c r="H20" s="74">
        <v>0</v>
      </c>
      <c r="I20" s="74">
        <v>3602</v>
      </c>
      <c r="J20" s="74">
        <v>1144</v>
      </c>
      <c r="K20" s="75">
        <f t="shared" si="0"/>
        <v>4602</v>
      </c>
      <c r="L20" s="75">
        <f t="shared" si="1"/>
        <v>1337</v>
      </c>
      <c r="M20" s="79"/>
      <c r="N20" s="79"/>
      <c r="O20" s="79"/>
      <c r="P20" s="79"/>
    </row>
    <row r="21" spans="1:16" ht="15.75" x14ac:dyDescent="0.3">
      <c r="A21" s="72">
        <v>19</v>
      </c>
      <c r="B21" s="73" t="s">
        <v>160</v>
      </c>
      <c r="C21" s="74">
        <v>0</v>
      </c>
      <c r="D21" s="74">
        <v>30</v>
      </c>
      <c r="E21" s="74">
        <v>0</v>
      </c>
      <c r="F21" s="74">
        <v>163</v>
      </c>
      <c r="G21" s="74">
        <v>0</v>
      </c>
      <c r="H21" s="74">
        <v>12</v>
      </c>
      <c r="I21" s="74">
        <v>0</v>
      </c>
      <c r="J21" s="74">
        <v>188</v>
      </c>
      <c r="K21" s="75">
        <f t="shared" si="0"/>
        <v>0</v>
      </c>
      <c r="L21" s="75">
        <f t="shared" si="1"/>
        <v>393</v>
      </c>
      <c r="M21" s="79"/>
      <c r="N21" s="79"/>
      <c r="O21" s="79"/>
      <c r="P21" s="79"/>
    </row>
    <row r="22" spans="1:16" ht="15.75" x14ac:dyDescent="0.3">
      <c r="A22" s="72">
        <v>20</v>
      </c>
      <c r="B22" s="73" t="s">
        <v>161</v>
      </c>
      <c r="C22" s="74">
        <v>0</v>
      </c>
      <c r="D22" s="74">
        <v>159</v>
      </c>
      <c r="E22" s="74">
        <v>0</v>
      </c>
      <c r="F22" s="74">
        <v>852</v>
      </c>
      <c r="G22" s="74">
        <v>0</v>
      </c>
      <c r="H22" s="74">
        <v>68</v>
      </c>
      <c r="I22" s="74">
        <v>1798</v>
      </c>
      <c r="J22" s="74">
        <v>5199</v>
      </c>
      <c r="K22" s="75">
        <f t="shared" si="0"/>
        <v>1798</v>
      </c>
      <c r="L22" s="75">
        <f t="shared" si="1"/>
        <v>6278</v>
      </c>
      <c r="M22" s="79"/>
      <c r="N22" s="79"/>
      <c r="O22" s="79"/>
      <c r="P22" s="79"/>
    </row>
    <row r="23" spans="1:16" ht="15.75" x14ac:dyDescent="0.3">
      <c r="A23" s="72">
        <v>21</v>
      </c>
      <c r="B23" s="73" t="s">
        <v>162</v>
      </c>
      <c r="C23" s="74">
        <v>400</v>
      </c>
      <c r="D23" s="74">
        <v>2</v>
      </c>
      <c r="E23" s="74">
        <v>350</v>
      </c>
      <c r="F23" s="74">
        <v>77</v>
      </c>
      <c r="G23" s="74">
        <v>100</v>
      </c>
      <c r="H23" s="74">
        <v>1</v>
      </c>
      <c r="I23" s="74">
        <v>2162</v>
      </c>
      <c r="J23" s="74">
        <v>399</v>
      </c>
      <c r="K23" s="75">
        <f t="shared" si="0"/>
        <v>3012</v>
      </c>
      <c r="L23" s="75">
        <f t="shared" si="1"/>
        <v>479</v>
      </c>
      <c r="M23" s="79"/>
      <c r="N23" s="79"/>
      <c r="O23" s="79"/>
      <c r="P23" s="79"/>
    </row>
    <row r="24" spans="1:16" ht="15.75" x14ac:dyDescent="0.3">
      <c r="A24" s="72">
        <v>22</v>
      </c>
      <c r="B24" s="73" t="s">
        <v>163</v>
      </c>
      <c r="C24" s="74">
        <v>0</v>
      </c>
      <c r="D24" s="74">
        <v>4</v>
      </c>
      <c r="E24" s="74">
        <v>0</v>
      </c>
      <c r="F24" s="74">
        <v>91</v>
      </c>
      <c r="G24" s="74">
        <v>2</v>
      </c>
      <c r="H24" s="74">
        <v>12</v>
      </c>
      <c r="I24" s="74">
        <v>13</v>
      </c>
      <c r="J24" s="74">
        <v>308</v>
      </c>
      <c r="K24" s="75">
        <f t="shared" si="0"/>
        <v>15</v>
      </c>
      <c r="L24" s="75">
        <f t="shared" si="1"/>
        <v>415</v>
      </c>
      <c r="M24" s="79"/>
      <c r="N24" s="79"/>
      <c r="O24" s="79"/>
      <c r="P24" s="79"/>
    </row>
    <row r="25" spans="1:16" ht="15.75" x14ac:dyDescent="0.3">
      <c r="A25" s="72">
        <v>23</v>
      </c>
      <c r="B25" s="73" t="s">
        <v>164</v>
      </c>
      <c r="C25" s="74">
        <v>0</v>
      </c>
      <c r="D25" s="74">
        <v>20</v>
      </c>
      <c r="E25" s="74">
        <v>550</v>
      </c>
      <c r="F25" s="74">
        <v>89</v>
      </c>
      <c r="G25" s="74">
        <v>1300</v>
      </c>
      <c r="H25" s="74">
        <v>115</v>
      </c>
      <c r="I25" s="74">
        <v>1060</v>
      </c>
      <c r="J25" s="74">
        <v>230</v>
      </c>
      <c r="K25" s="75">
        <f t="shared" si="0"/>
        <v>2910</v>
      </c>
      <c r="L25" s="75">
        <f t="shared" si="1"/>
        <v>454</v>
      </c>
      <c r="M25" s="79"/>
      <c r="N25" s="79"/>
      <c r="O25" s="79"/>
      <c r="P25" s="79"/>
    </row>
    <row r="26" spans="1:16" ht="15.75" x14ac:dyDescent="0.3">
      <c r="A26" s="72">
        <v>24</v>
      </c>
      <c r="B26" s="73" t="s">
        <v>165</v>
      </c>
      <c r="C26" s="74">
        <v>785</v>
      </c>
      <c r="D26" s="74">
        <v>30</v>
      </c>
      <c r="E26" s="74">
        <v>325</v>
      </c>
      <c r="F26" s="74">
        <v>51</v>
      </c>
      <c r="G26" s="74">
        <v>1290</v>
      </c>
      <c r="H26" s="74">
        <v>28</v>
      </c>
      <c r="I26" s="74">
        <v>1448</v>
      </c>
      <c r="J26" s="74">
        <v>216</v>
      </c>
      <c r="K26" s="75">
        <f t="shared" si="0"/>
        <v>3848</v>
      </c>
      <c r="L26" s="75">
        <f t="shared" si="1"/>
        <v>325</v>
      </c>
      <c r="M26" s="79"/>
      <c r="N26" s="79"/>
      <c r="O26" s="79"/>
      <c r="P26" s="79"/>
    </row>
    <row r="27" spans="1:16" ht="15.75" x14ac:dyDescent="0.3">
      <c r="A27" s="72">
        <v>25</v>
      </c>
      <c r="B27" s="73" t="s">
        <v>166</v>
      </c>
      <c r="C27" s="74">
        <v>0</v>
      </c>
      <c r="D27" s="74">
        <v>2</v>
      </c>
      <c r="E27" s="74">
        <v>0</v>
      </c>
      <c r="F27" s="74">
        <v>325</v>
      </c>
      <c r="G27" s="74">
        <v>0</v>
      </c>
      <c r="H27" s="74">
        <v>7</v>
      </c>
      <c r="I27" s="74">
        <v>2</v>
      </c>
      <c r="J27" s="74">
        <v>870</v>
      </c>
      <c r="K27" s="75">
        <f t="shared" si="0"/>
        <v>2</v>
      </c>
      <c r="L27" s="75">
        <f t="shared" si="1"/>
        <v>1204</v>
      </c>
      <c r="M27" s="79"/>
      <c r="N27" s="79"/>
      <c r="O27" s="79"/>
      <c r="P27" s="79"/>
    </row>
    <row r="28" spans="1:16" ht="15.75" x14ac:dyDescent="0.3">
      <c r="A28" s="72">
        <v>26</v>
      </c>
      <c r="B28" s="73" t="s">
        <v>167</v>
      </c>
      <c r="C28" s="74">
        <v>5115</v>
      </c>
      <c r="D28" s="74">
        <v>5966</v>
      </c>
      <c r="E28" s="74">
        <v>5000</v>
      </c>
      <c r="F28" s="74">
        <v>8107</v>
      </c>
      <c r="G28" s="74">
        <v>18</v>
      </c>
      <c r="H28" s="74">
        <v>64</v>
      </c>
      <c r="I28" s="74">
        <v>37998</v>
      </c>
      <c r="J28" s="74">
        <v>50999</v>
      </c>
      <c r="K28" s="75">
        <f t="shared" si="0"/>
        <v>48131</v>
      </c>
      <c r="L28" s="75">
        <f t="shared" si="1"/>
        <v>65136</v>
      </c>
      <c r="M28" s="79"/>
      <c r="N28" s="79"/>
      <c r="O28" s="79"/>
      <c r="P28" s="79"/>
    </row>
    <row r="29" spans="1:16" ht="20.25" customHeight="1" x14ac:dyDescent="0.3">
      <c r="A29" s="72">
        <v>27</v>
      </c>
      <c r="B29" s="73" t="s">
        <v>168</v>
      </c>
      <c r="C29" s="74">
        <v>758</v>
      </c>
      <c r="D29" s="74">
        <v>2</v>
      </c>
      <c r="E29" s="74">
        <v>125</v>
      </c>
      <c r="F29" s="74">
        <v>149</v>
      </c>
      <c r="G29" s="74">
        <v>837</v>
      </c>
      <c r="H29" s="74">
        <v>30</v>
      </c>
      <c r="I29" s="74">
        <v>166</v>
      </c>
      <c r="J29" s="74">
        <v>215</v>
      </c>
      <c r="K29" s="75">
        <f t="shared" si="0"/>
        <v>1886</v>
      </c>
      <c r="L29" s="75">
        <f t="shared" si="1"/>
        <v>396</v>
      </c>
      <c r="M29" s="79"/>
      <c r="N29" s="79"/>
      <c r="O29" s="79"/>
      <c r="P29" s="79"/>
    </row>
    <row r="30" spans="1:16" ht="15.75" x14ac:dyDescent="0.3">
      <c r="A30" s="72">
        <v>28</v>
      </c>
      <c r="B30" s="73" t="s">
        <v>169</v>
      </c>
      <c r="C30" s="74">
        <v>4400</v>
      </c>
      <c r="D30" s="74">
        <v>0</v>
      </c>
      <c r="E30" s="74">
        <v>500</v>
      </c>
      <c r="F30" s="74">
        <v>46</v>
      </c>
      <c r="G30" s="74">
        <v>6201</v>
      </c>
      <c r="H30" s="74">
        <v>0</v>
      </c>
      <c r="I30" s="74">
        <v>1008</v>
      </c>
      <c r="J30" s="74">
        <v>376</v>
      </c>
      <c r="K30" s="75">
        <f t="shared" si="0"/>
        <v>12109</v>
      </c>
      <c r="L30" s="75">
        <f t="shared" si="1"/>
        <v>422</v>
      </c>
      <c r="M30" s="79"/>
      <c r="N30" s="79"/>
      <c r="O30" s="79"/>
      <c r="P30" s="79"/>
    </row>
    <row r="31" spans="1:16" ht="15.75" x14ac:dyDescent="0.3">
      <c r="A31" s="72">
        <v>29</v>
      </c>
      <c r="B31" s="73" t="s">
        <v>170</v>
      </c>
      <c r="C31" s="74">
        <v>0</v>
      </c>
      <c r="D31" s="74">
        <v>102</v>
      </c>
      <c r="E31" s="74">
        <v>700</v>
      </c>
      <c r="F31" s="74">
        <v>109</v>
      </c>
      <c r="G31" s="74">
        <v>1000</v>
      </c>
      <c r="H31" s="74">
        <v>235</v>
      </c>
      <c r="I31" s="74">
        <v>1113</v>
      </c>
      <c r="J31" s="74">
        <v>194</v>
      </c>
      <c r="K31" s="75">
        <f t="shared" si="0"/>
        <v>2813</v>
      </c>
      <c r="L31" s="75">
        <f t="shared" si="1"/>
        <v>640</v>
      </c>
      <c r="M31" s="79"/>
      <c r="N31" s="79"/>
      <c r="O31" s="79"/>
      <c r="P31" s="79"/>
    </row>
    <row r="32" spans="1:16" ht="15.75" x14ac:dyDescent="0.3">
      <c r="A32" s="72">
        <v>30</v>
      </c>
      <c r="B32" s="73" t="s">
        <v>171</v>
      </c>
      <c r="C32" s="74">
        <v>1600</v>
      </c>
      <c r="D32" s="74">
        <v>2</v>
      </c>
      <c r="E32" s="74">
        <v>800</v>
      </c>
      <c r="F32" s="74">
        <v>88</v>
      </c>
      <c r="G32" s="74">
        <v>1201</v>
      </c>
      <c r="H32" s="74">
        <v>3</v>
      </c>
      <c r="I32" s="74">
        <v>1703</v>
      </c>
      <c r="J32" s="74">
        <v>422</v>
      </c>
      <c r="K32" s="75">
        <f t="shared" si="0"/>
        <v>5304</v>
      </c>
      <c r="L32" s="75">
        <f t="shared" si="1"/>
        <v>515</v>
      </c>
      <c r="M32" s="79"/>
      <c r="N32" s="79"/>
      <c r="O32" s="79"/>
      <c r="P32" s="79"/>
    </row>
    <row r="33" spans="1:16" ht="15.75" x14ac:dyDescent="0.3">
      <c r="A33" s="72">
        <v>31</v>
      </c>
      <c r="B33" s="73" t="s">
        <v>172</v>
      </c>
      <c r="C33" s="74">
        <v>0</v>
      </c>
      <c r="D33" s="74">
        <v>0</v>
      </c>
      <c r="E33" s="74">
        <v>0</v>
      </c>
      <c r="F33" s="74">
        <v>204</v>
      </c>
      <c r="G33" s="74">
        <v>0</v>
      </c>
      <c r="H33" s="74">
        <v>1</v>
      </c>
      <c r="I33" s="74">
        <v>1</v>
      </c>
      <c r="J33" s="74">
        <v>387</v>
      </c>
      <c r="K33" s="75">
        <f t="shared" si="0"/>
        <v>1</v>
      </c>
      <c r="L33" s="75">
        <f t="shared" si="1"/>
        <v>592</v>
      </c>
      <c r="M33" s="79"/>
      <c r="N33" s="79"/>
      <c r="O33" s="79"/>
      <c r="P33" s="79"/>
    </row>
    <row r="34" spans="1:16" ht="15.75" x14ac:dyDescent="0.3">
      <c r="A34" s="72">
        <v>32</v>
      </c>
      <c r="B34" s="73" t="s">
        <v>173</v>
      </c>
      <c r="C34" s="74">
        <v>0</v>
      </c>
      <c r="D34" s="74">
        <v>0</v>
      </c>
      <c r="E34" s="74">
        <v>800</v>
      </c>
      <c r="F34" s="74">
        <v>254</v>
      </c>
      <c r="G34" s="74">
        <v>10000</v>
      </c>
      <c r="H34" s="74">
        <v>1277</v>
      </c>
      <c r="I34" s="74">
        <v>2402</v>
      </c>
      <c r="J34" s="74">
        <v>509</v>
      </c>
      <c r="K34" s="75">
        <f t="shared" si="0"/>
        <v>13202</v>
      </c>
      <c r="L34" s="75">
        <f t="shared" si="1"/>
        <v>2040</v>
      </c>
      <c r="M34" s="79"/>
      <c r="N34" s="79"/>
      <c r="O34" s="79"/>
      <c r="P34" s="79"/>
    </row>
    <row r="35" spans="1:16" ht="15.75" x14ac:dyDescent="0.3">
      <c r="A35" s="72">
        <v>33</v>
      </c>
      <c r="B35" s="73" t="s">
        <v>174</v>
      </c>
      <c r="C35" s="74">
        <v>0</v>
      </c>
      <c r="D35" s="74">
        <v>0</v>
      </c>
      <c r="E35" s="74">
        <v>1398</v>
      </c>
      <c r="F35" s="74">
        <v>235</v>
      </c>
      <c r="G35" s="74">
        <v>0</v>
      </c>
      <c r="H35" s="74">
        <v>0</v>
      </c>
      <c r="I35" s="74">
        <v>2979</v>
      </c>
      <c r="J35" s="74">
        <v>623</v>
      </c>
      <c r="K35" s="75">
        <f t="shared" si="0"/>
        <v>4377</v>
      </c>
      <c r="L35" s="75">
        <f t="shared" si="1"/>
        <v>858</v>
      </c>
      <c r="M35" s="79"/>
      <c r="N35" s="79"/>
      <c r="O35" s="79"/>
      <c r="P35" s="79"/>
    </row>
    <row r="36" spans="1:16" ht="15.75" x14ac:dyDescent="0.3">
      <c r="A36" s="72">
        <v>34</v>
      </c>
      <c r="B36" s="73" t="s">
        <v>175</v>
      </c>
      <c r="C36" s="74">
        <v>0</v>
      </c>
      <c r="D36" s="74">
        <v>0</v>
      </c>
      <c r="E36" s="74">
        <v>0</v>
      </c>
      <c r="F36" s="74">
        <v>311</v>
      </c>
      <c r="G36" s="74">
        <v>0</v>
      </c>
      <c r="H36" s="74">
        <v>0</v>
      </c>
      <c r="I36" s="74">
        <v>4</v>
      </c>
      <c r="J36" s="74">
        <v>2504</v>
      </c>
      <c r="K36" s="75">
        <f t="shared" si="0"/>
        <v>4</v>
      </c>
      <c r="L36" s="75">
        <f t="shared" si="1"/>
        <v>2815</v>
      </c>
      <c r="M36" s="79"/>
      <c r="N36" s="79"/>
      <c r="O36" s="79"/>
      <c r="P36" s="79"/>
    </row>
    <row r="37" spans="1:16" ht="15.75" x14ac:dyDescent="0.3">
      <c r="A37" s="72">
        <v>35</v>
      </c>
      <c r="B37" s="73" t="s">
        <v>176</v>
      </c>
      <c r="C37" s="74">
        <v>0</v>
      </c>
      <c r="D37" s="74">
        <v>11</v>
      </c>
      <c r="E37" s="74">
        <v>0</v>
      </c>
      <c r="F37" s="74">
        <v>35</v>
      </c>
      <c r="G37" s="74">
        <v>0</v>
      </c>
      <c r="H37" s="74">
        <v>187</v>
      </c>
      <c r="I37" s="74">
        <v>4</v>
      </c>
      <c r="J37" s="74">
        <v>226</v>
      </c>
      <c r="K37" s="75">
        <f t="shared" si="0"/>
        <v>4</v>
      </c>
      <c r="L37" s="75">
        <f t="shared" si="1"/>
        <v>459</v>
      </c>
      <c r="M37" s="79"/>
      <c r="N37" s="79"/>
      <c r="O37" s="79"/>
      <c r="P37" s="79"/>
    </row>
    <row r="38" spans="1:16" ht="15.75" x14ac:dyDescent="0.3">
      <c r="A38" s="72">
        <v>36</v>
      </c>
      <c r="B38" s="73" t="s">
        <v>177</v>
      </c>
      <c r="C38" s="74">
        <v>450</v>
      </c>
      <c r="D38" s="74">
        <v>479</v>
      </c>
      <c r="E38" s="74">
        <v>0</v>
      </c>
      <c r="F38" s="74">
        <v>27</v>
      </c>
      <c r="G38" s="74">
        <v>350</v>
      </c>
      <c r="H38" s="74">
        <v>404</v>
      </c>
      <c r="I38" s="74">
        <v>5</v>
      </c>
      <c r="J38" s="74">
        <v>57</v>
      </c>
      <c r="K38" s="75">
        <f t="shared" si="0"/>
        <v>805</v>
      </c>
      <c r="L38" s="75">
        <f t="shared" si="1"/>
        <v>967</v>
      </c>
      <c r="M38" s="79"/>
      <c r="N38" s="79"/>
      <c r="O38" s="79"/>
      <c r="P38" s="79"/>
    </row>
    <row r="39" spans="1:16" ht="15.75" x14ac:dyDescent="0.3">
      <c r="A39" s="72">
        <v>37</v>
      </c>
      <c r="B39" s="73" t="s">
        <v>178</v>
      </c>
      <c r="C39" s="74">
        <v>0</v>
      </c>
      <c r="D39" s="74">
        <v>19</v>
      </c>
      <c r="E39" s="74">
        <v>0</v>
      </c>
      <c r="F39" s="74">
        <v>37</v>
      </c>
      <c r="G39" s="74">
        <v>0</v>
      </c>
      <c r="H39" s="74">
        <v>0</v>
      </c>
      <c r="I39" s="74">
        <v>409</v>
      </c>
      <c r="J39" s="74">
        <v>132</v>
      </c>
      <c r="K39" s="75">
        <f t="shared" si="0"/>
        <v>409</v>
      </c>
      <c r="L39" s="75">
        <f t="shared" si="1"/>
        <v>188</v>
      </c>
      <c r="M39" s="79"/>
      <c r="N39" s="79"/>
      <c r="O39" s="79"/>
      <c r="P39" s="79"/>
    </row>
    <row r="40" spans="1:16" ht="15.75" x14ac:dyDescent="0.3">
      <c r="A40" s="72">
        <v>38</v>
      </c>
      <c r="B40" s="73" t="s">
        <v>179</v>
      </c>
      <c r="C40" s="74">
        <v>600</v>
      </c>
      <c r="D40" s="74">
        <v>0</v>
      </c>
      <c r="E40" s="74">
        <v>335</v>
      </c>
      <c r="F40" s="74">
        <v>21</v>
      </c>
      <c r="G40" s="74">
        <v>1000</v>
      </c>
      <c r="H40" s="74">
        <v>1</v>
      </c>
      <c r="I40" s="74">
        <v>542</v>
      </c>
      <c r="J40" s="74">
        <v>91</v>
      </c>
      <c r="K40" s="75">
        <f t="shared" si="0"/>
        <v>2477</v>
      </c>
      <c r="L40" s="75">
        <f t="shared" si="1"/>
        <v>113</v>
      </c>
      <c r="M40" s="79"/>
      <c r="N40" s="79"/>
      <c r="O40" s="79"/>
      <c r="P40" s="79"/>
    </row>
    <row r="41" spans="1:16" ht="15.75" x14ac:dyDescent="0.3">
      <c r="A41" s="72"/>
      <c r="B41" s="76" t="s">
        <v>46</v>
      </c>
      <c r="C41" s="77">
        <v>31658</v>
      </c>
      <c r="D41" s="77">
        <v>7350</v>
      </c>
      <c r="E41" s="77">
        <v>21332</v>
      </c>
      <c r="F41" s="77">
        <v>17200</v>
      </c>
      <c r="G41" s="77">
        <v>33899</v>
      </c>
      <c r="H41" s="77">
        <v>3138</v>
      </c>
      <c r="I41" s="77">
        <v>74214</v>
      </c>
      <c r="J41" s="77">
        <v>79312</v>
      </c>
      <c r="K41" s="78">
        <f>SUM(K3:K40)</f>
        <v>160903</v>
      </c>
      <c r="L41" s="78">
        <f>SUM(L3:L40)</f>
        <v>107000</v>
      </c>
      <c r="M41" s="79"/>
      <c r="N41" s="79"/>
    </row>
    <row r="42" spans="1:16" x14ac:dyDescent="0.25">
      <c r="C42" s="79"/>
      <c r="D42" s="79"/>
      <c r="E42" s="79"/>
      <c r="F42" s="79"/>
      <c r="G42" s="79"/>
      <c r="H42" s="79"/>
      <c r="I42" s="79"/>
      <c r="J42" s="79"/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workbookViewId="0">
      <selection activeCell="D9" sqref="D9"/>
    </sheetView>
  </sheetViews>
  <sheetFormatPr defaultColWidth="9.140625" defaultRowHeight="15.75" x14ac:dyDescent="0.25"/>
  <cols>
    <col min="1" max="1" width="7.28515625" style="1" customWidth="1"/>
    <col min="2" max="2" width="15" style="1" customWidth="1"/>
    <col min="3" max="3" width="16.28515625" style="1" customWidth="1"/>
    <col min="4" max="4" width="11.5703125" style="1" bestFit="1" customWidth="1"/>
    <col min="5" max="16384" width="9.140625" style="1"/>
  </cols>
  <sheetData>
    <row r="1" spans="1:4" ht="42" customHeight="1" thickBot="1" x14ac:dyDescent="0.3">
      <c r="A1" s="81" t="s">
        <v>105</v>
      </c>
      <c r="B1" s="81"/>
      <c r="C1" s="81"/>
      <c r="D1" s="81"/>
    </row>
    <row r="2" spans="1:4" x14ac:dyDescent="0.25">
      <c r="A2" s="43" t="s">
        <v>100</v>
      </c>
      <c r="B2" s="44" t="s">
        <v>101</v>
      </c>
      <c r="C2" s="44" t="s">
        <v>102</v>
      </c>
      <c r="D2" s="44" t="s">
        <v>50</v>
      </c>
    </row>
    <row r="3" spans="1:4" x14ac:dyDescent="0.25">
      <c r="A3" s="45">
        <v>1</v>
      </c>
      <c r="B3" s="46" t="s">
        <v>9</v>
      </c>
      <c r="C3" s="47">
        <v>4428</v>
      </c>
      <c r="D3" s="48">
        <f>C3/$C$40*100</f>
        <v>1.9956913258637627</v>
      </c>
    </row>
    <row r="4" spans="1:4" x14ac:dyDescent="0.25">
      <c r="A4" s="45">
        <v>2</v>
      </c>
      <c r="B4" s="46" t="s">
        <v>10</v>
      </c>
      <c r="C4" s="47">
        <v>1327</v>
      </c>
      <c r="D4" s="48">
        <f>C4/$C$40*100</f>
        <v>0.59807642037516118</v>
      </c>
    </row>
    <row r="5" spans="1:4" ht="15.75" customHeight="1" x14ac:dyDescent="0.25">
      <c r="A5" s="45">
        <v>3</v>
      </c>
      <c r="B5" s="46" t="s">
        <v>103</v>
      </c>
      <c r="C5" s="47">
        <v>3743</v>
      </c>
      <c r="D5" s="48">
        <f t="shared" ref="D5:D40" si="0">C5/$C$40*100</f>
        <v>1.6869631058509631</v>
      </c>
    </row>
    <row r="6" spans="1:4" x14ac:dyDescent="0.25">
      <c r="A6" s="45">
        <v>4</v>
      </c>
      <c r="B6" s="46" t="s">
        <v>12</v>
      </c>
      <c r="C6" s="47">
        <v>7723</v>
      </c>
      <c r="D6" s="48">
        <f t="shared" si="0"/>
        <v>3.4807416688450408</v>
      </c>
    </row>
    <row r="7" spans="1:4" x14ac:dyDescent="0.25">
      <c r="A7" s="45">
        <v>5</v>
      </c>
      <c r="B7" s="46" t="s">
        <v>13</v>
      </c>
      <c r="C7" s="47">
        <v>2236</v>
      </c>
      <c r="D7" s="48">
        <f t="shared" si="0"/>
        <v>1.0077610218228035</v>
      </c>
    </row>
    <row r="8" spans="1:4" x14ac:dyDescent="0.25">
      <c r="A8" s="45">
        <v>6</v>
      </c>
      <c r="B8" s="46" t="s">
        <v>14</v>
      </c>
      <c r="C8" s="47">
        <v>2482</v>
      </c>
      <c r="D8" s="48">
        <f t="shared" si="0"/>
        <v>1.1186327621485681</v>
      </c>
    </row>
    <row r="9" spans="1:4" x14ac:dyDescent="0.25">
      <c r="A9" s="45">
        <v>7</v>
      </c>
      <c r="B9" s="46" t="s">
        <v>15</v>
      </c>
      <c r="C9" s="47">
        <v>2273</v>
      </c>
      <c r="D9" s="48">
        <f t="shared" si="0"/>
        <v>1.0244368526848089</v>
      </c>
    </row>
    <row r="10" spans="1:4" x14ac:dyDescent="0.25">
      <c r="A10" s="45">
        <v>8</v>
      </c>
      <c r="B10" s="46" t="s">
        <v>16</v>
      </c>
      <c r="C10" s="47">
        <v>1394</v>
      </c>
      <c r="D10" s="48">
        <f t="shared" si="0"/>
        <v>0.62827319517933278</v>
      </c>
    </row>
    <row r="11" spans="1:4" ht="16.5" customHeight="1" x14ac:dyDescent="0.25">
      <c r="A11" s="45">
        <v>9</v>
      </c>
      <c r="B11" s="46" t="s">
        <v>104</v>
      </c>
      <c r="C11" s="49">
        <v>1294</v>
      </c>
      <c r="D11" s="48">
        <f t="shared" si="0"/>
        <v>0.58320338203877808</v>
      </c>
    </row>
    <row r="12" spans="1:4" x14ac:dyDescent="0.25">
      <c r="A12" s="45">
        <v>10</v>
      </c>
      <c r="B12" s="46" t="s">
        <v>18</v>
      </c>
      <c r="C12" s="47">
        <v>10338</v>
      </c>
      <c r="D12" s="48">
        <f t="shared" si="0"/>
        <v>4.6593172824705462</v>
      </c>
    </row>
    <row r="13" spans="1:4" x14ac:dyDescent="0.25">
      <c r="A13" s="45">
        <v>11</v>
      </c>
      <c r="B13" s="46" t="s">
        <v>19</v>
      </c>
      <c r="C13" s="47">
        <v>1635</v>
      </c>
      <c r="D13" s="48">
        <f t="shared" si="0"/>
        <v>0.73689144484806968</v>
      </c>
    </row>
    <row r="14" spans="1:4" x14ac:dyDescent="0.25">
      <c r="A14" s="45">
        <v>12</v>
      </c>
      <c r="B14" s="46" t="s">
        <v>20</v>
      </c>
      <c r="C14" s="47">
        <v>6974</v>
      </c>
      <c r="D14" s="48">
        <f t="shared" si="0"/>
        <v>3.143168768422286</v>
      </c>
    </row>
    <row r="15" spans="1:4" x14ac:dyDescent="0.25">
      <c r="A15" s="45">
        <v>13</v>
      </c>
      <c r="B15" s="46" t="s">
        <v>21</v>
      </c>
      <c r="C15" s="49">
        <v>1764</v>
      </c>
      <c r="D15" s="48">
        <f t="shared" si="0"/>
        <v>0.79503150379938525</v>
      </c>
    </row>
    <row r="16" spans="1:4" x14ac:dyDescent="0.25">
      <c r="A16" s="45">
        <v>14</v>
      </c>
      <c r="B16" s="46" t="s">
        <v>22</v>
      </c>
      <c r="C16" s="47">
        <v>9073</v>
      </c>
      <c r="D16" s="48">
        <f t="shared" si="0"/>
        <v>4.0891841462425296</v>
      </c>
    </row>
    <row r="17" spans="1:4" x14ac:dyDescent="0.25">
      <c r="A17" s="45">
        <v>15</v>
      </c>
      <c r="B17" s="1" t="s">
        <v>45</v>
      </c>
      <c r="C17" s="47">
        <v>25415</v>
      </c>
      <c r="D17" s="48">
        <f t="shared" si="0"/>
        <v>11.454493009671982</v>
      </c>
    </row>
    <row r="18" spans="1:4" x14ac:dyDescent="0.25">
      <c r="A18" s="45">
        <v>16</v>
      </c>
      <c r="B18" s="46" t="s">
        <v>23</v>
      </c>
      <c r="C18" s="47">
        <v>1247</v>
      </c>
      <c r="D18" s="48">
        <f t="shared" si="0"/>
        <v>0.56202056986271731</v>
      </c>
    </row>
    <row r="19" spans="1:4" x14ac:dyDescent="0.25">
      <c r="A19" s="45">
        <v>17</v>
      </c>
      <c r="B19" s="46" t="s">
        <v>24</v>
      </c>
      <c r="C19" s="49">
        <v>2871</v>
      </c>
      <c r="D19" s="48">
        <f t="shared" si="0"/>
        <v>1.293954335265326</v>
      </c>
    </row>
    <row r="20" spans="1:4" x14ac:dyDescent="0.25">
      <c r="A20" s="45">
        <v>18</v>
      </c>
      <c r="B20" s="46" t="s">
        <v>25</v>
      </c>
      <c r="C20" s="47">
        <v>1046</v>
      </c>
      <c r="D20" s="48">
        <f t="shared" si="0"/>
        <v>0.4714302454502024</v>
      </c>
    </row>
    <row r="21" spans="1:4" x14ac:dyDescent="0.25">
      <c r="A21" s="45">
        <v>19</v>
      </c>
      <c r="B21" s="46" t="s">
        <v>26</v>
      </c>
      <c r="C21" s="47">
        <v>7651</v>
      </c>
      <c r="D21" s="48">
        <f t="shared" si="0"/>
        <v>3.4482914033838417</v>
      </c>
    </row>
    <row r="22" spans="1:4" x14ac:dyDescent="0.25">
      <c r="A22" s="45">
        <v>20</v>
      </c>
      <c r="B22" s="46" t="s">
        <v>27</v>
      </c>
      <c r="C22" s="47">
        <v>4998</v>
      </c>
      <c r="D22" s="48">
        <f t="shared" si="0"/>
        <v>2.2525892607649247</v>
      </c>
    </row>
    <row r="23" spans="1:4" x14ac:dyDescent="0.25">
      <c r="A23" s="45">
        <v>21</v>
      </c>
      <c r="B23" s="46" t="s">
        <v>28</v>
      </c>
      <c r="C23" s="49">
        <v>1877</v>
      </c>
      <c r="D23" s="48">
        <f t="shared" si="0"/>
        <v>0.8459603926482121</v>
      </c>
    </row>
    <row r="24" spans="1:4" x14ac:dyDescent="0.25">
      <c r="A24" s="45">
        <v>22</v>
      </c>
      <c r="B24" s="46" t="s">
        <v>29</v>
      </c>
      <c r="C24" s="47">
        <v>782</v>
      </c>
      <c r="D24" s="48">
        <f t="shared" si="0"/>
        <v>0.35244593875913788</v>
      </c>
    </row>
    <row r="25" spans="1:4" x14ac:dyDescent="0.25">
      <c r="A25" s="45">
        <v>23</v>
      </c>
      <c r="B25" s="46" t="s">
        <v>30</v>
      </c>
      <c r="C25" s="47">
        <v>1959</v>
      </c>
      <c r="D25" s="48">
        <f t="shared" si="0"/>
        <v>0.88291763942346702</v>
      </c>
    </row>
    <row r="26" spans="1:4" x14ac:dyDescent="0.25">
      <c r="A26" s="45">
        <v>24</v>
      </c>
      <c r="B26" s="46" t="s">
        <v>31</v>
      </c>
      <c r="C26" s="47">
        <v>3493</v>
      </c>
      <c r="D26" s="48">
        <f t="shared" si="0"/>
        <v>1.5742885729995764</v>
      </c>
    </row>
    <row r="27" spans="1:4" ht="15.75" customHeight="1" x14ac:dyDescent="0.25">
      <c r="A27" s="45">
        <v>25</v>
      </c>
      <c r="B27" s="46" t="s">
        <v>32</v>
      </c>
      <c r="C27" s="47">
        <v>55386</v>
      </c>
      <c r="D27" s="48">
        <f t="shared" si="0"/>
        <v>24.962366706027638</v>
      </c>
    </row>
    <row r="28" spans="1:4" x14ac:dyDescent="0.25">
      <c r="A28" s="45">
        <v>26</v>
      </c>
      <c r="B28" s="46" t="s">
        <v>33</v>
      </c>
      <c r="C28" s="47">
        <v>2819</v>
      </c>
      <c r="D28" s="48">
        <f t="shared" si="0"/>
        <v>1.2705180324322376</v>
      </c>
    </row>
    <row r="29" spans="1:4" x14ac:dyDescent="0.25">
      <c r="A29" s="45">
        <v>27</v>
      </c>
      <c r="B29" s="46" t="s">
        <v>34</v>
      </c>
      <c r="C29" s="47">
        <v>2491</v>
      </c>
      <c r="D29" s="48">
        <f t="shared" si="0"/>
        <v>1.1226890453312182</v>
      </c>
    </row>
    <row r="30" spans="1:4" x14ac:dyDescent="0.25">
      <c r="A30" s="45">
        <v>28</v>
      </c>
      <c r="B30" s="46" t="s">
        <v>35</v>
      </c>
      <c r="C30" s="47">
        <v>12682</v>
      </c>
      <c r="D30" s="48">
        <f t="shared" si="0"/>
        <v>5.7157537024851495</v>
      </c>
    </row>
    <row r="31" spans="1:4" x14ac:dyDescent="0.25">
      <c r="A31" s="45">
        <v>29</v>
      </c>
      <c r="B31" s="46" t="s">
        <v>36</v>
      </c>
      <c r="C31" s="47">
        <v>4493</v>
      </c>
      <c r="D31" s="48">
        <f t="shared" si="0"/>
        <v>2.0249867044051237</v>
      </c>
    </row>
    <row r="32" spans="1:4" x14ac:dyDescent="0.25">
      <c r="A32" s="45">
        <v>30</v>
      </c>
      <c r="B32" s="46" t="s">
        <v>37</v>
      </c>
      <c r="C32" s="47">
        <v>4340</v>
      </c>
      <c r="D32" s="48">
        <f t="shared" si="0"/>
        <v>1.9560298903000748</v>
      </c>
    </row>
    <row r="33" spans="1:4" x14ac:dyDescent="0.25">
      <c r="A33" s="45">
        <v>31</v>
      </c>
      <c r="B33" s="46" t="s">
        <v>38</v>
      </c>
      <c r="C33" s="47">
        <v>14004</v>
      </c>
      <c r="D33" s="48">
        <f t="shared" si="0"/>
        <v>6.3115766322032831</v>
      </c>
    </row>
    <row r="34" spans="1:4" x14ac:dyDescent="0.25">
      <c r="A34" s="45">
        <v>32</v>
      </c>
      <c r="B34" s="46" t="s">
        <v>39</v>
      </c>
      <c r="C34" s="47">
        <v>2883</v>
      </c>
      <c r="D34" s="48">
        <f t="shared" si="0"/>
        <v>1.2993627128421925</v>
      </c>
    </row>
    <row r="35" spans="1:4" x14ac:dyDescent="0.25">
      <c r="A35" s="45">
        <v>33</v>
      </c>
      <c r="B35" s="46" t="s">
        <v>40</v>
      </c>
      <c r="C35" s="49">
        <v>11862</v>
      </c>
      <c r="D35" s="48">
        <f t="shared" si="0"/>
        <v>5.346181234732601</v>
      </c>
    </row>
    <row r="36" spans="1:4" x14ac:dyDescent="0.25">
      <c r="A36" s="45">
        <v>34</v>
      </c>
      <c r="B36" s="46" t="s">
        <v>41</v>
      </c>
      <c r="C36" s="49">
        <v>967</v>
      </c>
      <c r="D36" s="48">
        <f t="shared" si="0"/>
        <v>0.43582509306916412</v>
      </c>
    </row>
    <row r="37" spans="1:4" x14ac:dyDescent="0.25">
      <c r="A37" s="45">
        <v>35</v>
      </c>
      <c r="B37" s="46" t="s">
        <v>42</v>
      </c>
      <c r="C37" s="49">
        <v>593</v>
      </c>
      <c r="D37" s="48">
        <f t="shared" si="0"/>
        <v>0.26726399192348949</v>
      </c>
    </row>
    <row r="38" spans="1:4" x14ac:dyDescent="0.25">
      <c r="A38" s="45">
        <v>36</v>
      </c>
      <c r="B38" s="46" t="s">
        <v>43</v>
      </c>
      <c r="C38" s="49">
        <v>915</v>
      </c>
      <c r="D38" s="48">
        <f t="shared" si="0"/>
        <v>0.41238879023607572</v>
      </c>
    </row>
    <row r="39" spans="1:4" x14ac:dyDescent="0.25">
      <c r="A39" s="45">
        <v>37</v>
      </c>
      <c r="B39" s="46" t="s">
        <v>44</v>
      </c>
      <c r="C39" s="47">
        <v>420</v>
      </c>
      <c r="D39" s="48">
        <f t="shared" si="0"/>
        <v>0.18929321519032982</v>
      </c>
    </row>
    <row r="40" spans="1:4" ht="16.5" thickBot="1" x14ac:dyDescent="0.3">
      <c r="A40" s="52" t="s">
        <v>98</v>
      </c>
      <c r="B40" s="52"/>
      <c r="C40" s="50">
        <f>SUM(C3:C39)</f>
        <v>221878</v>
      </c>
      <c r="D40" s="53">
        <f t="shared" si="0"/>
        <v>100</v>
      </c>
    </row>
    <row r="41" spans="1:4" x14ac:dyDescent="0.25">
      <c r="A41" s="5"/>
      <c r="D41" s="51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1"/>
  <sheetViews>
    <sheetView zoomScale="76" workbookViewId="0">
      <selection activeCell="W10" sqref="W10"/>
    </sheetView>
  </sheetViews>
  <sheetFormatPr defaultColWidth="9.140625" defaultRowHeight="15" x14ac:dyDescent="0.25"/>
  <cols>
    <col min="1" max="1" width="19.140625" style="42" customWidth="1"/>
    <col min="2" max="16384" width="9.140625" style="42"/>
  </cols>
  <sheetData>
    <row r="1" spans="1:20" ht="25.5" customHeight="1" thickBot="1" x14ac:dyDescent="0.35">
      <c r="A1" s="101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61.5" thickBot="1" x14ac:dyDescent="0.3">
      <c r="A2" s="6" t="s">
        <v>0</v>
      </c>
      <c r="B2" s="55" t="s">
        <v>81</v>
      </c>
      <c r="C2" s="55" t="s">
        <v>82</v>
      </c>
      <c r="D2" s="55" t="s">
        <v>83</v>
      </c>
      <c r="E2" s="55" t="s">
        <v>84</v>
      </c>
      <c r="F2" s="55" t="s">
        <v>85</v>
      </c>
      <c r="G2" s="55" t="s">
        <v>86</v>
      </c>
      <c r="H2" s="55" t="s">
        <v>87</v>
      </c>
      <c r="I2" s="55" t="s">
        <v>88</v>
      </c>
      <c r="J2" s="55" t="s">
        <v>89</v>
      </c>
      <c r="K2" s="55" t="s">
        <v>90</v>
      </c>
      <c r="L2" s="55" t="s">
        <v>91</v>
      </c>
      <c r="M2" s="55" t="s">
        <v>92</v>
      </c>
      <c r="N2" s="55" t="s">
        <v>93</v>
      </c>
      <c r="O2" s="55" t="s">
        <v>94</v>
      </c>
      <c r="P2" s="55" t="s">
        <v>95</v>
      </c>
      <c r="Q2" s="55" t="s">
        <v>96</v>
      </c>
      <c r="R2" s="55" t="s">
        <v>97</v>
      </c>
      <c r="S2" s="55" t="s">
        <v>71</v>
      </c>
      <c r="T2" s="56" t="s">
        <v>46</v>
      </c>
    </row>
    <row r="3" spans="1:20" ht="18.75" x14ac:dyDescent="0.25">
      <c r="A3" s="57" t="s">
        <v>9</v>
      </c>
      <c r="B3" s="8">
        <v>3</v>
      </c>
      <c r="C3" s="8">
        <v>0</v>
      </c>
      <c r="D3" s="8">
        <v>2</v>
      </c>
      <c r="E3" s="8">
        <v>1</v>
      </c>
      <c r="F3" s="8">
        <v>1</v>
      </c>
      <c r="G3" s="8">
        <v>0</v>
      </c>
      <c r="H3" s="8">
        <v>0</v>
      </c>
      <c r="I3" s="8">
        <v>1</v>
      </c>
      <c r="J3" s="8">
        <v>2</v>
      </c>
      <c r="K3" s="8">
        <v>0</v>
      </c>
      <c r="L3" s="8">
        <v>3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58">
        <f>SUM(B3:S3)</f>
        <v>13</v>
      </c>
    </row>
    <row r="4" spans="1:20" ht="18.75" x14ac:dyDescent="0.25">
      <c r="A4" s="59" t="s">
        <v>10</v>
      </c>
      <c r="B4" s="12">
        <v>18</v>
      </c>
      <c r="C4" s="8">
        <v>0</v>
      </c>
      <c r="D4" s="12">
        <v>1</v>
      </c>
      <c r="E4" s="12">
        <v>0</v>
      </c>
      <c r="F4" s="12">
        <v>0</v>
      </c>
      <c r="G4" s="8">
        <v>1</v>
      </c>
      <c r="H4" s="12">
        <v>0</v>
      </c>
      <c r="I4" s="12">
        <v>1</v>
      </c>
      <c r="J4" s="12">
        <v>0</v>
      </c>
      <c r="K4" s="12">
        <v>0</v>
      </c>
      <c r="L4" s="12">
        <v>1</v>
      </c>
      <c r="M4" s="12">
        <v>7</v>
      </c>
      <c r="N4" s="12">
        <v>0</v>
      </c>
      <c r="O4" s="8">
        <v>0</v>
      </c>
      <c r="P4" s="8">
        <v>0</v>
      </c>
      <c r="Q4" s="8">
        <v>0</v>
      </c>
      <c r="R4" s="12">
        <v>1</v>
      </c>
      <c r="S4" s="12">
        <v>0</v>
      </c>
      <c r="T4" s="58">
        <f t="shared" ref="T4:T39" si="0">SUM(B4:S4)</f>
        <v>30</v>
      </c>
    </row>
    <row r="5" spans="1:20" ht="18.75" x14ac:dyDescent="0.25">
      <c r="A5" s="59" t="s">
        <v>11</v>
      </c>
      <c r="B5" s="12">
        <v>13</v>
      </c>
      <c r="C5" s="8">
        <v>0</v>
      </c>
      <c r="D5" s="12">
        <v>1</v>
      </c>
      <c r="E5" s="12">
        <v>0</v>
      </c>
      <c r="F5" s="12">
        <v>0</v>
      </c>
      <c r="G5" s="8">
        <v>0</v>
      </c>
      <c r="H5" s="12">
        <v>0</v>
      </c>
      <c r="I5" s="12">
        <v>0</v>
      </c>
      <c r="J5" s="12">
        <v>0</v>
      </c>
      <c r="K5" s="12">
        <v>0</v>
      </c>
      <c r="L5" s="12">
        <v>3</v>
      </c>
      <c r="M5" s="12">
        <v>2</v>
      </c>
      <c r="N5" s="12">
        <v>0</v>
      </c>
      <c r="O5" s="8">
        <v>0</v>
      </c>
      <c r="P5" s="8">
        <v>0</v>
      </c>
      <c r="Q5" s="8">
        <v>0</v>
      </c>
      <c r="R5" s="12">
        <v>1</v>
      </c>
      <c r="S5" s="12">
        <v>0</v>
      </c>
      <c r="T5" s="58">
        <f t="shared" si="0"/>
        <v>20</v>
      </c>
    </row>
    <row r="6" spans="1:20" ht="18.75" x14ac:dyDescent="0.25">
      <c r="A6" s="59" t="s">
        <v>12</v>
      </c>
      <c r="B6" s="12">
        <v>16</v>
      </c>
      <c r="C6" s="8">
        <v>0</v>
      </c>
      <c r="D6" s="12">
        <v>2</v>
      </c>
      <c r="E6" s="12">
        <v>1</v>
      </c>
      <c r="F6" s="12">
        <v>7</v>
      </c>
      <c r="G6" s="8">
        <v>0</v>
      </c>
      <c r="H6" s="12">
        <v>0</v>
      </c>
      <c r="I6" s="12">
        <v>0</v>
      </c>
      <c r="J6" s="12">
        <v>6</v>
      </c>
      <c r="K6" s="12">
        <v>0</v>
      </c>
      <c r="L6" s="12">
        <v>2</v>
      </c>
      <c r="M6" s="12">
        <v>1</v>
      </c>
      <c r="N6" s="12">
        <v>0</v>
      </c>
      <c r="O6" s="8">
        <v>0</v>
      </c>
      <c r="P6" s="8">
        <v>0</v>
      </c>
      <c r="Q6" s="8">
        <v>0</v>
      </c>
      <c r="R6" s="12">
        <v>1</v>
      </c>
      <c r="S6" s="12">
        <v>0</v>
      </c>
      <c r="T6" s="58">
        <f t="shared" si="0"/>
        <v>36</v>
      </c>
    </row>
    <row r="7" spans="1:20" ht="18.75" x14ac:dyDescent="0.25">
      <c r="A7" s="59" t="s">
        <v>13</v>
      </c>
      <c r="B7" s="12">
        <v>28</v>
      </c>
      <c r="C7" s="8">
        <v>0</v>
      </c>
      <c r="D7" s="12">
        <v>20</v>
      </c>
      <c r="E7" s="12">
        <v>2</v>
      </c>
      <c r="F7" s="12">
        <v>2</v>
      </c>
      <c r="G7" s="8">
        <v>0</v>
      </c>
      <c r="H7" s="12">
        <v>4</v>
      </c>
      <c r="I7" s="12">
        <v>13</v>
      </c>
      <c r="J7" s="12">
        <v>6</v>
      </c>
      <c r="K7" s="12">
        <v>7</v>
      </c>
      <c r="L7" s="12">
        <v>0</v>
      </c>
      <c r="M7" s="12">
        <v>2</v>
      </c>
      <c r="N7" s="12">
        <v>3</v>
      </c>
      <c r="O7" s="8">
        <v>0</v>
      </c>
      <c r="P7" s="8">
        <v>0</v>
      </c>
      <c r="Q7" s="8">
        <v>2</v>
      </c>
      <c r="R7" s="12">
        <v>1</v>
      </c>
      <c r="S7" s="12">
        <v>0</v>
      </c>
      <c r="T7" s="58">
        <f t="shared" si="0"/>
        <v>90</v>
      </c>
    </row>
    <row r="8" spans="1:20" ht="18.75" x14ac:dyDescent="0.25">
      <c r="A8" s="59" t="s">
        <v>14</v>
      </c>
      <c r="B8" s="12">
        <v>7</v>
      </c>
      <c r="C8" s="8">
        <v>0</v>
      </c>
      <c r="D8" s="12">
        <v>1</v>
      </c>
      <c r="E8" s="12">
        <v>2</v>
      </c>
      <c r="F8" s="12">
        <v>2</v>
      </c>
      <c r="G8" s="8">
        <v>0</v>
      </c>
      <c r="H8" s="12">
        <v>0</v>
      </c>
      <c r="I8" s="12">
        <v>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8">
        <v>0</v>
      </c>
      <c r="P8" s="8">
        <v>5</v>
      </c>
      <c r="Q8" s="8">
        <v>0</v>
      </c>
      <c r="R8" s="12">
        <v>0</v>
      </c>
      <c r="S8" s="12">
        <v>2</v>
      </c>
      <c r="T8" s="58">
        <f t="shared" si="0"/>
        <v>23</v>
      </c>
    </row>
    <row r="9" spans="1:20" ht="18.75" x14ac:dyDescent="0.25">
      <c r="A9" s="59" t="s">
        <v>15</v>
      </c>
      <c r="B9" s="12">
        <v>62</v>
      </c>
      <c r="C9" s="8">
        <v>0</v>
      </c>
      <c r="D9" s="12">
        <v>0</v>
      </c>
      <c r="E9" s="12">
        <v>0</v>
      </c>
      <c r="F9" s="12">
        <v>0</v>
      </c>
      <c r="G9" s="8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8">
        <v>0</v>
      </c>
      <c r="P9" s="8">
        <v>0</v>
      </c>
      <c r="Q9" s="8">
        <v>0</v>
      </c>
      <c r="R9" s="12">
        <v>0</v>
      </c>
      <c r="S9" s="12">
        <v>0</v>
      </c>
      <c r="T9" s="58">
        <f t="shared" si="0"/>
        <v>63</v>
      </c>
    </row>
    <row r="10" spans="1:20" ht="18.75" x14ac:dyDescent="0.25">
      <c r="A10" s="59" t="s">
        <v>16</v>
      </c>
      <c r="B10" s="12">
        <v>7</v>
      </c>
      <c r="C10" s="8">
        <v>0</v>
      </c>
      <c r="D10" s="12">
        <v>1</v>
      </c>
      <c r="E10" s="12">
        <v>0</v>
      </c>
      <c r="F10" s="12">
        <v>0</v>
      </c>
      <c r="G10" s="8">
        <v>1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2">
        <v>0</v>
      </c>
      <c r="O10" s="8">
        <v>0</v>
      </c>
      <c r="P10" s="8">
        <v>0</v>
      </c>
      <c r="Q10" s="8">
        <v>0</v>
      </c>
      <c r="R10" s="12">
        <v>0</v>
      </c>
      <c r="S10" s="12">
        <v>0</v>
      </c>
      <c r="T10" s="58">
        <f t="shared" si="0"/>
        <v>11</v>
      </c>
    </row>
    <row r="11" spans="1:20" ht="18.75" x14ac:dyDescent="0.25">
      <c r="A11" s="59" t="s">
        <v>17</v>
      </c>
      <c r="B11" s="12">
        <v>6</v>
      </c>
      <c r="C11" s="8">
        <v>0</v>
      </c>
      <c r="D11" s="12">
        <v>1</v>
      </c>
      <c r="E11" s="12">
        <v>0</v>
      </c>
      <c r="F11" s="12">
        <v>1</v>
      </c>
      <c r="G11" s="8">
        <v>0</v>
      </c>
      <c r="H11" s="12">
        <v>0</v>
      </c>
      <c r="I11" s="12">
        <v>2</v>
      </c>
      <c r="J11" s="12">
        <v>1</v>
      </c>
      <c r="K11" s="12">
        <v>0</v>
      </c>
      <c r="L11" s="12">
        <v>2</v>
      </c>
      <c r="M11" s="12">
        <v>0</v>
      </c>
      <c r="N11" s="12">
        <v>0</v>
      </c>
      <c r="O11" s="8">
        <v>0</v>
      </c>
      <c r="P11" s="8">
        <v>0</v>
      </c>
      <c r="Q11" s="8">
        <v>0</v>
      </c>
      <c r="R11" s="12">
        <v>3</v>
      </c>
      <c r="S11" s="12">
        <v>0</v>
      </c>
      <c r="T11" s="58">
        <f t="shared" si="0"/>
        <v>16</v>
      </c>
    </row>
    <row r="12" spans="1:20" ht="18.75" x14ac:dyDescent="0.25">
      <c r="A12" s="59" t="s">
        <v>18</v>
      </c>
      <c r="B12" s="12">
        <v>17</v>
      </c>
      <c r="C12" s="8">
        <v>0</v>
      </c>
      <c r="D12" s="12">
        <v>7</v>
      </c>
      <c r="E12" s="12">
        <v>1</v>
      </c>
      <c r="F12" s="12">
        <v>0</v>
      </c>
      <c r="G12" s="8">
        <v>2</v>
      </c>
      <c r="H12" s="12">
        <v>0</v>
      </c>
      <c r="I12" s="12">
        <v>0</v>
      </c>
      <c r="J12" s="12">
        <v>0</v>
      </c>
      <c r="K12" s="12">
        <v>0</v>
      </c>
      <c r="L12" s="12">
        <v>2</v>
      </c>
      <c r="M12" s="12">
        <v>2</v>
      </c>
      <c r="N12" s="12">
        <v>0</v>
      </c>
      <c r="O12" s="8">
        <v>0</v>
      </c>
      <c r="P12" s="8">
        <v>0</v>
      </c>
      <c r="Q12" s="8">
        <v>0</v>
      </c>
      <c r="R12" s="12">
        <v>3</v>
      </c>
      <c r="S12" s="12">
        <v>0</v>
      </c>
      <c r="T12" s="58">
        <f t="shared" si="0"/>
        <v>34</v>
      </c>
    </row>
    <row r="13" spans="1:20" ht="18.75" x14ac:dyDescent="0.25">
      <c r="A13" s="59" t="s">
        <v>19</v>
      </c>
      <c r="B13" s="12">
        <v>6</v>
      </c>
      <c r="C13" s="8">
        <v>0</v>
      </c>
      <c r="D13" s="12">
        <v>2</v>
      </c>
      <c r="E13" s="12">
        <v>0</v>
      </c>
      <c r="F13" s="12">
        <v>0</v>
      </c>
      <c r="G13" s="8">
        <v>0</v>
      </c>
      <c r="H13" s="12">
        <v>1</v>
      </c>
      <c r="I13" s="12">
        <v>5</v>
      </c>
      <c r="J13" s="12">
        <v>5</v>
      </c>
      <c r="K13" s="12">
        <v>0</v>
      </c>
      <c r="L13" s="12">
        <v>0</v>
      </c>
      <c r="M13" s="12">
        <v>0</v>
      </c>
      <c r="N13" s="12">
        <v>4</v>
      </c>
      <c r="O13" s="8">
        <v>0</v>
      </c>
      <c r="P13" s="8">
        <v>0</v>
      </c>
      <c r="Q13" s="8">
        <v>0</v>
      </c>
      <c r="R13" s="12">
        <v>0</v>
      </c>
      <c r="S13" s="12">
        <v>0</v>
      </c>
      <c r="T13" s="58">
        <f t="shared" si="0"/>
        <v>23</v>
      </c>
    </row>
    <row r="14" spans="1:20" ht="18.75" x14ac:dyDescent="0.25">
      <c r="A14" s="59" t="s">
        <v>20</v>
      </c>
      <c r="B14" s="12">
        <v>26</v>
      </c>
      <c r="C14" s="8">
        <v>0</v>
      </c>
      <c r="D14" s="12">
        <v>1</v>
      </c>
      <c r="E14" s="12">
        <v>0</v>
      </c>
      <c r="F14" s="12">
        <v>10</v>
      </c>
      <c r="G14" s="8">
        <v>0</v>
      </c>
      <c r="H14" s="12">
        <v>0</v>
      </c>
      <c r="I14" s="12">
        <v>2</v>
      </c>
      <c r="J14" s="12">
        <v>1</v>
      </c>
      <c r="K14" s="12">
        <v>0</v>
      </c>
      <c r="L14" s="12">
        <v>2</v>
      </c>
      <c r="M14" s="12">
        <v>1</v>
      </c>
      <c r="N14" s="12">
        <v>0</v>
      </c>
      <c r="O14" s="8">
        <v>0</v>
      </c>
      <c r="P14" s="8">
        <v>0</v>
      </c>
      <c r="Q14" s="8">
        <v>0</v>
      </c>
      <c r="R14" s="12">
        <v>0</v>
      </c>
      <c r="S14" s="12">
        <v>0</v>
      </c>
      <c r="T14" s="58">
        <f t="shared" si="0"/>
        <v>43</v>
      </c>
    </row>
    <row r="15" spans="1:20" ht="18.75" x14ac:dyDescent="0.25">
      <c r="A15" s="59" t="s">
        <v>21</v>
      </c>
      <c r="B15" s="12">
        <v>7</v>
      </c>
      <c r="C15" s="8">
        <v>0</v>
      </c>
      <c r="D15" s="12">
        <v>0</v>
      </c>
      <c r="E15" s="12">
        <v>0</v>
      </c>
      <c r="F15" s="12">
        <v>3</v>
      </c>
      <c r="G15" s="8">
        <v>0</v>
      </c>
      <c r="H15" s="12">
        <v>0</v>
      </c>
      <c r="I15" s="12">
        <v>3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8">
        <v>1</v>
      </c>
      <c r="P15" s="8">
        <v>0</v>
      </c>
      <c r="Q15" s="8">
        <v>0</v>
      </c>
      <c r="R15" s="12">
        <v>0</v>
      </c>
      <c r="S15" s="12">
        <v>1</v>
      </c>
      <c r="T15" s="58">
        <f t="shared" si="0"/>
        <v>16</v>
      </c>
    </row>
    <row r="16" spans="1:20" ht="18.75" x14ac:dyDescent="0.25">
      <c r="A16" s="59" t="s">
        <v>22</v>
      </c>
      <c r="B16" s="12">
        <v>24</v>
      </c>
      <c r="C16" s="8">
        <v>0</v>
      </c>
      <c r="D16" s="12">
        <v>5</v>
      </c>
      <c r="E16" s="12">
        <v>2</v>
      </c>
      <c r="F16" s="12">
        <v>12</v>
      </c>
      <c r="G16" s="8">
        <v>0</v>
      </c>
      <c r="H16" s="12">
        <v>3</v>
      </c>
      <c r="I16" s="12">
        <v>4</v>
      </c>
      <c r="J16" s="12">
        <v>3</v>
      </c>
      <c r="K16" s="12">
        <v>0</v>
      </c>
      <c r="L16" s="12">
        <v>0</v>
      </c>
      <c r="M16" s="12">
        <v>1</v>
      </c>
      <c r="N16" s="12">
        <v>0</v>
      </c>
      <c r="O16" s="8">
        <v>1</v>
      </c>
      <c r="P16" s="8">
        <v>0</v>
      </c>
      <c r="Q16" s="8">
        <v>0</v>
      </c>
      <c r="R16" s="12">
        <v>0</v>
      </c>
      <c r="S16" s="12">
        <v>0</v>
      </c>
      <c r="T16" s="58">
        <f t="shared" si="0"/>
        <v>55</v>
      </c>
    </row>
    <row r="17" spans="1:20" ht="19.5" thickBot="1" x14ac:dyDescent="0.3">
      <c r="A17" s="60" t="s">
        <v>45</v>
      </c>
      <c r="B17" s="12">
        <v>187</v>
      </c>
      <c r="C17" s="8">
        <v>1</v>
      </c>
      <c r="D17" s="12">
        <v>23</v>
      </c>
      <c r="E17" s="12">
        <v>4</v>
      </c>
      <c r="F17" s="12">
        <v>9</v>
      </c>
      <c r="G17" s="8">
        <v>1</v>
      </c>
      <c r="H17" s="12">
        <v>2</v>
      </c>
      <c r="I17" s="12">
        <v>10</v>
      </c>
      <c r="J17" s="12">
        <v>44</v>
      </c>
      <c r="K17" s="12">
        <v>0</v>
      </c>
      <c r="L17" s="12">
        <v>24</v>
      </c>
      <c r="M17" s="12">
        <v>10</v>
      </c>
      <c r="N17" s="12">
        <v>0</v>
      </c>
      <c r="O17" s="8">
        <v>2</v>
      </c>
      <c r="P17" s="8">
        <v>2</v>
      </c>
      <c r="Q17" s="8">
        <v>2</v>
      </c>
      <c r="R17" s="12">
        <v>5</v>
      </c>
      <c r="S17" s="12">
        <v>3</v>
      </c>
      <c r="T17" s="58">
        <f t="shared" si="0"/>
        <v>329</v>
      </c>
    </row>
    <row r="18" spans="1:20" ht="18.75" x14ac:dyDescent="0.25">
      <c r="A18" s="59" t="s">
        <v>23</v>
      </c>
      <c r="B18" s="12">
        <v>22</v>
      </c>
      <c r="C18" s="8">
        <v>0</v>
      </c>
      <c r="D18" s="12">
        <v>3</v>
      </c>
      <c r="E18" s="12">
        <v>1</v>
      </c>
      <c r="F18" s="12">
        <v>2</v>
      </c>
      <c r="G18" s="8">
        <v>2</v>
      </c>
      <c r="H18" s="12">
        <v>0</v>
      </c>
      <c r="I18" s="12">
        <v>0</v>
      </c>
      <c r="J18" s="12">
        <v>12</v>
      </c>
      <c r="K18" s="12">
        <v>0</v>
      </c>
      <c r="L18" s="12">
        <v>3</v>
      </c>
      <c r="M18" s="12">
        <v>1</v>
      </c>
      <c r="N18" s="12">
        <v>0</v>
      </c>
      <c r="O18" s="8">
        <v>0</v>
      </c>
      <c r="P18" s="8">
        <v>0</v>
      </c>
      <c r="Q18" s="8">
        <v>0</v>
      </c>
      <c r="R18" s="12">
        <v>8</v>
      </c>
      <c r="S18" s="12">
        <v>0</v>
      </c>
      <c r="T18" s="58">
        <f t="shared" si="0"/>
        <v>54</v>
      </c>
    </row>
    <row r="19" spans="1:20" ht="18.75" x14ac:dyDescent="0.25">
      <c r="A19" s="59" t="s">
        <v>24</v>
      </c>
      <c r="B19" s="12">
        <v>3</v>
      </c>
      <c r="C19" s="8">
        <v>0</v>
      </c>
      <c r="D19" s="12">
        <v>3</v>
      </c>
      <c r="E19" s="12">
        <v>1</v>
      </c>
      <c r="F19" s="12">
        <v>2</v>
      </c>
      <c r="G19" s="8">
        <v>0</v>
      </c>
      <c r="H19" s="12">
        <v>1</v>
      </c>
      <c r="I19" s="12">
        <v>7</v>
      </c>
      <c r="J19" s="12">
        <v>2</v>
      </c>
      <c r="K19" s="12">
        <v>0</v>
      </c>
      <c r="L19" s="12">
        <v>2</v>
      </c>
      <c r="M19" s="12">
        <v>2</v>
      </c>
      <c r="N19" s="12">
        <v>4</v>
      </c>
      <c r="O19" s="8">
        <v>0</v>
      </c>
      <c r="P19" s="8">
        <v>0</v>
      </c>
      <c r="Q19" s="8">
        <v>0</v>
      </c>
      <c r="R19" s="12">
        <v>0</v>
      </c>
      <c r="S19" s="12">
        <v>0</v>
      </c>
      <c r="T19" s="58">
        <f t="shared" si="0"/>
        <v>27</v>
      </c>
    </row>
    <row r="20" spans="1:20" ht="18.75" x14ac:dyDescent="0.25">
      <c r="A20" s="59" t="s">
        <v>25</v>
      </c>
      <c r="B20" s="12">
        <v>22</v>
      </c>
      <c r="C20" s="8">
        <v>0</v>
      </c>
      <c r="D20" s="12">
        <v>5</v>
      </c>
      <c r="E20" s="12">
        <v>3</v>
      </c>
      <c r="F20" s="12">
        <v>0</v>
      </c>
      <c r="G20" s="8">
        <v>2</v>
      </c>
      <c r="H20" s="12">
        <v>0</v>
      </c>
      <c r="I20" s="12">
        <v>1</v>
      </c>
      <c r="J20" s="12">
        <v>1</v>
      </c>
      <c r="K20" s="12">
        <v>0</v>
      </c>
      <c r="L20" s="12">
        <v>2</v>
      </c>
      <c r="M20" s="12">
        <v>2</v>
      </c>
      <c r="N20" s="12">
        <v>0</v>
      </c>
      <c r="O20" s="8">
        <v>0</v>
      </c>
      <c r="P20" s="8">
        <v>0</v>
      </c>
      <c r="Q20" s="8">
        <v>0</v>
      </c>
      <c r="R20" s="12">
        <v>0</v>
      </c>
      <c r="S20" s="12">
        <v>12</v>
      </c>
      <c r="T20" s="58">
        <f t="shared" si="0"/>
        <v>50</v>
      </c>
    </row>
    <row r="21" spans="1:20" ht="18.75" x14ac:dyDescent="0.25">
      <c r="A21" s="59" t="s">
        <v>26</v>
      </c>
      <c r="B21" s="12">
        <v>139</v>
      </c>
      <c r="C21" s="8">
        <v>1</v>
      </c>
      <c r="D21" s="12">
        <v>30</v>
      </c>
      <c r="E21" s="12">
        <v>16</v>
      </c>
      <c r="F21" s="12">
        <v>0</v>
      </c>
      <c r="G21" s="8">
        <v>3</v>
      </c>
      <c r="H21" s="12">
        <v>6</v>
      </c>
      <c r="I21" s="12">
        <v>11</v>
      </c>
      <c r="J21" s="12">
        <v>18</v>
      </c>
      <c r="K21" s="12">
        <v>11</v>
      </c>
      <c r="L21" s="12">
        <v>7</v>
      </c>
      <c r="M21" s="12">
        <v>10</v>
      </c>
      <c r="N21" s="12">
        <v>0</v>
      </c>
      <c r="O21" s="8">
        <v>0</v>
      </c>
      <c r="P21" s="8">
        <v>1</v>
      </c>
      <c r="Q21" s="8">
        <v>1</v>
      </c>
      <c r="R21" s="12">
        <v>4</v>
      </c>
      <c r="S21" s="12">
        <v>0</v>
      </c>
      <c r="T21" s="58">
        <f t="shared" si="0"/>
        <v>258</v>
      </c>
    </row>
    <row r="22" spans="1:20" ht="18.75" x14ac:dyDescent="0.25">
      <c r="A22" s="59" t="s">
        <v>27</v>
      </c>
      <c r="B22" s="12">
        <v>61</v>
      </c>
      <c r="C22" s="8">
        <v>0</v>
      </c>
      <c r="D22" s="12">
        <v>8</v>
      </c>
      <c r="E22" s="12">
        <v>1</v>
      </c>
      <c r="F22" s="12">
        <v>7</v>
      </c>
      <c r="G22" s="8">
        <v>0</v>
      </c>
      <c r="H22" s="12">
        <v>2</v>
      </c>
      <c r="I22" s="12">
        <v>10</v>
      </c>
      <c r="J22" s="12">
        <v>7</v>
      </c>
      <c r="K22" s="12">
        <v>2</v>
      </c>
      <c r="L22" s="12">
        <v>1</v>
      </c>
      <c r="M22" s="12">
        <v>4</v>
      </c>
      <c r="N22" s="12">
        <v>2</v>
      </c>
      <c r="O22" s="8">
        <v>0</v>
      </c>
      <c r="P22" s="8">
        <v>1</v>
      </c>
      <c r="Q22" s="8">
        <v>2</v>
      </c>
      <c r="R22" s="12">
        <v>5</v>
      </c>
      <c r="S22" s="12">
        <v>0</v>
      </c>
      <c r="T22" s="58">
        <f t="shared" si="0"/>
        <v>113</v>
      </c>
    </row>
    <row r="23" spans="1:20" ht="18.75" x14ac:dyDescent="0.25">
      <c r="A23" s="59" t="s">
        <v>28</v>
      </c>
      <c r="B23" s="12">
        <v>28</v>
      </c>
      <c r="C23" s="8">
        <v>1</v>
      </c>
      <c r="D23" s="12">
        <v>7</v>
      </c>
      <c r="E23" s="12">
        <v>0</v>
      </c>
      <c r="F23" s="12">
        <v>0</v>
      </c>
      <c r="G23" s="8">
        <v>1</v>
      </c>
      <c r="H23" s="12">
        <v>4</v>
      </c>
      <c r="I23" s="12">
        <v>7</v>
      </c>
      <c r="J23" s="12">
        <v>9</v>
      </c>
      <c r="K23" s="12">
        <v>0</v>
      </c>
      <c r="L23" s="12">
        <v>15</v>
      </c>
      <c r="M23" s="12">
        <v>1</v>
      </c>
      <c r="N23" s="12">
        <v>0</v>
      </c>
      <c r="O23" s="8">
        <v>0</v>
      </c>
      <c r="P23" s="8">
        <v>0</v>
      </c>
      <c r="Q23" s="8">
        <v>0</v>
      </c>
      <c r="R23" s="12">
        <v>0</v>
      </c>
      <c r="S23" s="12">
        <v>0</v>
      </c>
      <c r="T23" s="58">
        <f t="shared" si="0"/>
        <v>73</v>
      </c>
    </row>
    <row r="24" spans="1:20" ht="18.75" x14ac:dyDescent="0.25">
      <c r="A24" s="59" t="s">
        <v>29</v>
      </c>
      <c r="B24" s="12">
        <v>24</v>
      </c>
      <c r="C24" s="8">
        <v>0</v>
      </c>
      <c r="D24" s="12">
        <v>2</v>
      </c>
      <c r="E24" s="12">
        <v>0</v>
      </c>
      <c r="F24" s="12">
        <v>0</v>
      </c>
      <c r="G24" s="8">
        <v>0</v>
      </c>
      <c r="H24" s="12">
        <v>0</v>
      </c>
      <c r="I24" s="12">
        <v>3</v>
      </c>
      <c r="J24" s="12">
        <v>4</v>
      </c>
      <c r="K24" s="12">
        <v>0</v>
      </c>
      <c r="L24" s="12">
        <v>2</v>
      </c>
      <c r="M24" s="12">
        <v>0</v>
      </c>
      <c r="N24" s="12">
        <v>0</v>
      </c>
      <c r="O24" s="8">
        <v>0</v>
      </c>
      <c r="P24" s="8">
        <v>0</v>
      </c>
      <c r="Q24" s="8">
        <v>0</v>
      </c>
      <c r="R24" s="12">
        <v>0</v>
      </c>
      <c r="S24" s="12">
        <v>0</v>
      </c>
      <c r="T24" s="58">
        <f t="shared" si="0"/>
        <v>35</v>
      </c>
    </row>
    <row r="25" spans="1:20" ht="18.75" x14ac:dyDescent="0.25">
      <c r="A25" s="59" t="s">
        <v>30</v>
      </c>
      <c r="B25" s="12">
        <v>53</v>
      </c>
      <c r="C25" s="8">
        <v>0</v>
      </c>
      <c r="D25" s="12">
        <v>4</v>
      </c>
      <c r="E25" s="12">
        <v>3</v>
      </c>
      <c r="F25" s="12">
        <v>10</v>
      </c>
      <c r="G25" s="8">
        <v>1</v>
      </c>
      <c r="H25" s="12">
        <v>1</v>
      </c>
      <c r="I25" s="12">
        <v>15</v>
      </c>
      <c r="J25" s="12">
        <v>3</v>
      </c>
      <c r="K25" s="12">
        <v>0</v>
      </c>
      <c r="L25" s="12">
        <v>3</v>
      </c>
      <c r="M25" s="12">
        <v>0</v>
      </c>
      <c r="N25" s="12">
        <v>0</v>
      </c>
      <c r="O25" s="8">
        <v>0</v>
      </c>
      <c r="P25" s="8">
        <v>0</v>
      </c>
      <c r="Q25" s="8">
        <v>0</v>
      </c>
      <c r="R25" s="12">
        <v>0</v>
      </c>
      <c r="S25" s="12">
        <v>1</v>
      </c>
      <c r="T25" s="58">
        <f t="shared" si="0"/>
        <v>94</v>
      </c>
    </row>
    <row r="26" spans="1:20" ht="18.75" x14ac:dyDescent="0.25">
      <c r="A26" s="59" t="s">
        <v>31</v>
      </c>
      <c r="B26" s="12">
        <v>27</v>
      </c>
      <c r="C26" s="8">
        <v>0</v>
      </c>
      <c r="D26" s="12">
        <v>6</v>
      </c>
      <c r="E26" s="12">
        <v>3</v>
      </c>
      <c r="F26" s="12">
        <v>11</v>
      </c>
      <c r="G26" s="8">
        <v>0</v>
      </c>
      <c r="H26" s="12">
        <v>1</v>
      </c>
      <c r="I26" s="12">
        <v>8</v>
      </c>
      <c r="J26" s="12">
        <v>2</v>
      </c>
      <c r="K26" s="12">
        <v>0</v>
      </c>
      <c r="L26" s="12">
        <v>0</v>
      </c>
      <c r="M26" s="12">
        <v>3</v>
      </c>
      <c r="N26" s="12">
        <v>0</v>
      </c>
      <c r="O26" s="8">
        <v>0</v>
      </c>
      <c r="P26" s="8">
        <v>0</v>
      </c>
      <c r="Q26" s="8">
        <v>0</v>
      </c>
      <c r="R26" s="12">
        <v>0</v>
      </c>
      <c r="S26" s="12">
        <v>0</v>
      </c>
      <c r="T26" s="58">
        <f t="shared" si="0"/>
        <v>61</v>
      </c>
    </row>
    <row r="27" spans="1:20" ht="18.75" x14ac:dyDescent="0.25">
      <c r="A27" s="59" t="s">
        <v>32</v>
      </c>
      <c r="B27" s="12">
        <v>39</v>
      </c>
      <c r="C27" s="8">
        <v>0</v>
      </c>
      <c r="D27" s="12">
        <v>8</v>
      </c>
      <c r="E27" s="12">
        <v>9</v>
      </c>
      <c r="F27" s="12">
        <v>7</v>
      </c>
      <c r="G27" s="8">
        <v>1</v>
      </c>
      <c r="H27" s="12">
        <v>0</v>
      </c>
      <c r="I27" s="12">
        <v>2</v>
      </c>
      <c r="J27" s="12">
        <v>8</v>
      </c>
      <c r="K27" s="12">
        <v>0</v>
      </c>
      <c r="L27" s="12">
        <v>9</v>
      </c>
      <c r="M27" s="12">
        <v>0</v>
      </c>
      <c r="N27" s="12">
        <v>2</v>
      </c>
      <c r="O27" s="8">
        <v>0</v>
      </c>
      <c r="P27" s="8">
        <v>0</v>
      </c>
      <c r="Q27" s="8">
        <v>0</v>
      </c>
      <c r="R27" s="12">
        <v>0</v>
      </c>
      <c r="S27" s="12">
        <v>4</v>
      </c>
      <c r="T27" s="58">
        <f t="shared" si="0"/>
        <v>89</v>
      </c>
    </row>
    <row r="28" spans="1:20" ht="18.75" x14ac:dyDescent="0.25">
      <c r="A28" s="59" t="s">
        <v>33</v>
      </c>
      <c r="B28" s="12">
        <v>69</v>
      </c>
      <c r="C28" s="8">
        <v>0</v>
      </c>
      <c r="D28" s="12">
        <v>7</v>
      </c>
      <c r="E28" s="12">
        <v>0</v>
      </c>
      <c r="F28" s="12">
        <v>2</v>
      </c>
      <c r="G28" s="8">
        <v>1</v>
      </c>
      <c r="H28" s="12">
        <v>2</v>
      </c>
      <c r="I28" s="12">
        <v>18</v>
      </c>
      <c r="J28" s="12">
        <v>20</v>
      </c>
      <c r="K28" s="12">
        <v>0</v>
      </c>
      <c r="L28" s="12">
        <v>2</v>
      </c>
      <c r="M28" s="12">
        <v>1</v>
      </c>
      <c r="N28" s="12">
        <v>1</v>
      </c>
      <c r="O28" s="8">
        <v>2</v>
      </c>
      <c r="P28" s="8">
        <v>0</v>
      </c>
      <c r="Q28" s="8">
        <v>0</v>
      </c>
      <c r="R28" s="12">
        <v>0</v>
      </c>
      <c r="S28" s="12">
        <v>8</v>
      </c>
      <c r="T28" s="58">
        <f t="shared" si="0"/>
        <v>133</v>
      </c>
    </row>
    <row r="29" spans="1:20" ht="18.75" x14ac:dyDescent="0.25">
      <c r="A29" s="59" t="s">
        <v>34</v>
      </c>
      <c r="B29" s="12">
        <v>71</v>
      </c>
      <c r="C29" s="8">
        <v>1</v>
      </c>
      <c r="D29" s="12">
        <v>9</v>
      </c>
      <c r="E29" s="12">
        <v>4</v>
      </c>
      <c r="F29" s="12">
        <v>3</v>
      </c>
      <c r="G29" s="8">
        <v>2</v>
      </c>
      <c r="H29" s="12">
        <v>5</v>
      </c>
      <c r="I29" s="12">
        <v>7</v>
      </c>
      <c r="J29" s="12">
        <v>6</v>
      </c>
      <c r="K29" s="12">
        <v>1</v>
      </c>
      <c r="L29" s="12">
        <v>7</v>
      </c>
      <c r="M29" s="12">
        <v>4</v>
      </c>
      <c r="N29" s="12">
        <v>3</v>
      </c>
      <c r="O29" s="8">
        <v>0</v>
      </c>
      <c r="P29" s="8">
        <v>0</v>
      </c>
      <c r="Q29" s="8">
        <v>1</v>
      </c>
      <c r="R29" s="12">
        <v>0</v>
      </c>
      <c r="S29" s="12">
        <v>1</v>
      </c>
      <c r="T29" s="58">
        <f t="shared" si="0"/>
        <v>125</v>
      </c>
    </row>
    <row r="30" spans="1:20" ht="18.75" x14ac:dyDescent="0.25">
      <c r="A30" s="59" t="s">
        <v>35</v>
      </c>
      <c r="B30" s="12">
        <v>87</v>
      </c>
      <c r="C30" s="8">
        <v>0</v>
      </c>
      <c r="D30" s="12">
        <v>20</v>
      </c>
      <c r="E30" s="12">
        <v>2</v>
      </c>
      <c r="F30" s="12">
        <v>16</v>
      </c>
      <c r="G30" s="8">
        <v>2</v>
      </c>
      <c r="H30" s="12">
        <v>0</v>
      </c>
      <c r="I30" s="12">
        <v>16</v>
      </c>
      <c r="J30" s="12">
        <v>10</v>
      </c>
      <c r="K30" s="12">
        <v>2</v>
      </c>
      <c r="L30" s="12">
        <v>5</v>
      </c>
      <c r="M30" s="12">
        <v>6</v>
      </c>
      <c r="N30" s="12">
        <v>1</v>
      </c>
      <c r="O30" s="8">
        <v>0</v>
      </c>
      <c r="P30" s="8">
        <v>0</v>
      </c>
      <c r="Q30" s="8">
        <v>0</v>
      </c>
      <c r="R30" s="12">
        <v>0</v>
      </c>
      <c r="S30" s="12">
        <v>0</v>
      </c>
      <c r="T30" s="58">
        <f t="shared" si="0"/>
        <v>167</v>
      </c>
    </row>
    <row r="31" spans="1:20" ht="18.75" x14ac:dyDescent="0.25">
      <c r="A31" s="59" t="s">
        <v>36</v>
      </c>
      <c r="B31" s="12">
        <v>72</v>
      </c>
      <c r="C31" s="8">
        <v>0</v>
      </c>
      <c r="D31" s="12">
        <v>8</v>
      </c>
      <c r="E31" s="12">
        <v>2</v>
      </c>
      <c r="F31" s="12">
        <v>17</v>
      </c>
      <c r="G31" s="8">
        <v>1</v>
      </c>
      <c r="H31" s="12">
        <v>4</v>
      </c>
      <c r="I31" s="12">
        <v>9</v>
      </c>
      <c r="J31" s="12">
        <v>4</v>
      </c>
      <c r="K31" s="12">
        <v>5</v>
      </c>
      <c r="L31" s="12">
        <v>2</v>
      </c>
      <c r="M31" s="12">
        <v>5</v>
      </c>
      <c r="N31" s="12">
        <v>1</v>
      </c>
      <c r="O31" s="8">
        <v>1</v>
      </c>
      <c r="P31" s="8">
        <v>0</v>
      </c>
      <c r="Q31" s="8">
        <v>0</v>
      </c>
      <c r="R31" s="12">
        <v>0</v>
      </c>
      <c r="S31" s="12">
        <v>0</v>
      </c>
      <c r="T31" s="58">
        <f t="shared" si="0"/>
        <v>131</v>
      </c>
    </row>
    <row r="32" spans="1:20" ht="18.75" x14ac:dyDescent="0.25">
      <c r="A32" s="59" t="s">
        <v>37</v>
      </c>
      <c r="B32" s="12">
        <v>24</v>
      </c>
      <c r="C32" s="8">
        <v>0</v>
      </c>
      <c r="D32" s="12">
        <v>14</v>
      </c>
      <c r="E32" s="12">
        <v>1</v>
      </c>
      <c r="F32" s="12">
        <v>1</v>
      </c>
      <c r="G32" s="8">
        <v>0</v>
      </c>
      <c r="H32" s="12">
        <v>0</v>
      </c>
      <c r="I32" s="12">
        <v>3</v>
      </c>
      <c r="J32" s="12">
        <v>1</v>
      </c>
      <c r="K32" s="12">
        <v>0</v>
      </c>
      <c r="L32" s="12">
        <v>5</v>
      </c>
      <c r="M32" s="12">
        <v>3</v>
      </c>
      <c r="N32" s="12">
        <v>0</v>
      </c>
      <c r="O32" s="8">
        <v>1</v>
      </c>
      <c r="P32" s="8">
        <v>1</v>
      </c>
      <c r="Q32" s="8">
        <v>1</v>
      </c>
      <c r="R32" s="12">
        <v>0</v>
      </c>
      <c r="S32" s="12">
        <v>0</v>
      </c>
      <c r="T32" s="58">
        <f t="shared" si="0"/>
        <v>55</v>
      </c>
    </row>
    <row r="33" spans="1:20" ht="18.75" x14ac:dyDescent="0.25">
      <c r="A33" s="59" t="s">
        <v>38</v>
      </c>
      <c r="B33" s="12">
        <v>63</v>
      </c>
      <c r="C33" s="8">
        <v>0</v>
      </c>
      <c r="D33" s="12">
        <v>8</v>
      </c>
      <c r="E33" s="12">
        <v>7</v>
      </c>
      <c r="F33" s="12">
        <v>2</v>
      </c>
      <c r="G33" s="8">
        <v>0</v>
      </c>
      <c r="H33" s="12">
        <v>0</v>
      </c>
      <c r="I33" s="12">
        <v>15</v>
      </c>
      <c r="J33" s="12">
        <v>13</v>
      </c>
      <c r="K33" s="12">
        <v>0</v>
      </c>
      <c r="L33" s="12">
        <v>6</v>
      </c>
      <c r="M33" s="12">
        <v>4</v>
      </c>
      <c r="N33" s="12">
        <v>0</v>
      </c>
      <c r="O33" s="8">
        <v>0</v>
      </c>
      <c r="P33" s="8">
        <v>0</v>
      </c>
      <c r="Q33" s="8">
        <v>1</v>
      </c>
      <c r="R33" s="12">
        <v>4</v>
      </c>
      <c r="S33" s="12">
        <v>0</v>
      </c>
      <c r="T33" s="58">
        <f t="shared" si="0"/>
        <v>123</v>
      </c>
    </row>
    <row r="34" spans="1:20" ht="18.75" x14ac:dyDescent="0.25">
      <c r="A34" s="59" t="s">
        <v>39</v>
      </c>
      <c r="B34" s="12">
        <v>31</v>
      </c>
      <c r="C34" s="8">
        <v>0</v>
      </c>
      <c r="D34" s="12">
        <v>0</v>
      </c>
      <c r="E34" s="12">
        <v>0</v>
      </c>
      <c r="F34" s="12">
        <v>13</v>
      </c>
      <c r="G34" s="8">
        <v>0</v>
      </c>
      <c r="H34" s="12">
        <v>0</v>
      </c>
      <c r="I34" s="12">
        <v>11</v>
      </c>
      <c r="J34" s="12">
        <v>1</v>
      </c>
      <c r="K34" s="12">
        <v>0</v>
      </c>
      <c r="L34" s="12">
        <v>0</v>
      </c>
      <c r="M34" s="12">
        <v>2</v>
      </c>
      <c r="N34" s="12">
        <v>0</v>
      </c>
      <c r="O34" s="8">
        <v>0</v>
      </c>
      <c r="P34" s="8">
        <v>0</v>
      </c>
      <c r="Q34" s="8">
        <v>3</v>
      </c>
      <c r="R34" s="12">
        <v>1</v>
      </c>
      <c r="S34" s="12">
        <v>0</v>
      </c>
      <c r="T34" s="58">
        <f t="shared" si="0"/>
        <v>62</v>
      </c>
    </row>
    <row r="35" spans="1:20" ht="18.75" x14ac:dyDescent="0.25">
      <c r="A35" s="59" t="s">
        <v>40</v>
      </c>
      <c r="B35" s="12">
        <v>13</v>
      </c>
      <c r="C35" s="8">
        <v>0</v>
      </c>
      <c r="D35" s="12">
        <v>2</v>
      </c>
      <c r="E35" s="12">
        <v>4</v>
      </c>
      <c r="F35" s="12">
        <v>3</v>
      </c>
      <c r="G35" s="8">
        <v>0</v>
      </c>
      <c r="H35" s="12">
        <v>2</v>
      </c>
      <c r="I35" s="12">
        <v>2</v>
      </c>
      <c r="J35" s="12">
        <v>2</v>
      </c>
      <c r="K35" s="12">
        <v>0</v>
      </c>
      <c r="L35" s="12">
        <v>1</v>
      </c>
      <c r="M35" s="12">
        <v>0</v>
      </c>
      <c r="N35" s="12">
        <v>0</v>
      </c>
      <c r="O35" s="8">
        <v>0</v>
      </c>
      <c r="P35" s="8">
        <v>0</v>
      </c>
      <c r="Q35" s="8">
        <v>0</v>
      </c>
      <c r="R35" s="12">
        <v>0</v>
      </c>
      <c r="S35" s="12">
        <v>0</v>
      </c>
      <c r="T35" s="58">
        <f t="shared" si="0"/>
        <v>29</v>
      </c>
    </row>
    <row r="36" spans="1:20" ht="18.75" x14ac:dyDescent="0.25">
      <c r="A36" s="59" t="s">
        <v>41</v>
      </c>
      <c r="B36" s="12">
        <v>13</v>
      </c>
      <c r="C36" s="8">
        <v>0</v>
      </c>
      <c r="D36" s="12">
        <v>2</v>
      </c>
      <c r="E36" s="12">
        <v>1</v>
      </c>
      <c r="F36" s="12">
        <v>1</v>
      </c>
      <c r="G36" s="8">
        <v>3</v>
      </c>
      <c r="H36" s="12">
        <v>3</v>
      </c>
      <c r="I36" s="12">
        <v>0</v>
      </c>
      <c r="J36" s="12">
        <v>4</v>
      </c>
      <c r="K36" s="12">
        <v>0</v>
      </c>
      <c r="L36" s="12">
        <v>2</v>
      </c>
      <c r="M36" s="12">
        <v>0</v>
      </c>
      <c r="N36" s="12">
        <v>0</v>
      </c>
      <c r="O36" s="8">
        <v>0</v>
      </c>
      <c r="P36" s="8">
        <v>0</v>
      </c>
      <c r="Q36" s="8">
        <v>0</v>
      </c>
      <c r="R36" s="12">
        <v>0</v>
      </c>
      <c r="S36" s="12">
        <v>0</v>
      </c>
      <c r="T36" s="58">
        <f t="shared" si="0"/>
        <v>29</v>
      </c>
    </row>
    <row r="37" spans="1:20" ht="18.75" x14ac:dyDescent="0.25">
      <c r="A37" s="59" t="s">
        <v>42</v>
      </c>
      <c r="B37" s="12">
        <v>3</v>
      </c>
      <c r="C37" s="8">
        <v>0</v>
      </c>
      <c r="D37" s="12">
        <v>0</v>
      </c>
      <c r="E37" s="12">
        <v>0</v>
      </c>
      <c r="F37" s="12">
        <v>0</v>
      </c>
      <c r="G37" s="8">
        <v>0</v>
      </c>
      <c r="H37" s="12">
        <v>0</v>
      </c>
      <c r="I37" s="12">
        <v>8</v>
      </c>
      <c r="J37" s="12">
        <v>13</v>
      </c>
      <c r="K37" s="12">
        <v>0</v>
      </c>
      <c r="L37" s="12">
        <v>2</v>
      </c>
      <c r="M37" s="12">
        <v>0</v>
      </c>
      <c r="N37" s="12">
        <v>0</v>
      </c>
      <c r="O37" s="8">
        <v>0</v>
      </c>
      <c r="P37" s="8">
        <v>0</v>
      </c>
      <c r="Q37" s="8">
        <v>0</v>
      </c>
      <c r="R37" s="12">
        <v>0</v>
      </c>
      <c r="S37" s="12">
        <v>0</v>
      </c>
      <c r="T37" s="58">
        <f t="shared" si="0"/>
        <v>26</v>
      </c>
    </row>
    <row r="38" spans="1:20" ht="18.75" x14ac:dyDescent="0.25">
      <c r="A38" s="59" t="s">
        <v>43</v>
      </c>
      <c r="B38" s="12">
        <v>14</v>
      </c>
      <c r="C38" s="8">
        <v>0</v>
      </c>
      <c r="D38" s="12">
        <v>3</v>
      </c>
      <c r="E38" s="12">
        <v>2</v>
      </c>
      <c r="F38" s="12">
        <v>0</v>
      </c>
      <c r="G38" s="8">
        <v>0</v>
      </c>
      <c r="H38" s="12">
        <v>0</v>
      </c>
      <c r="I38" s="12">
        <v>6</v>
      </c>
      <c r="J38" s="12">
        <v>1</v>
      </c>
      <c r="K38" s="12">
        <v>0</v>
      </c>
      <c r="L38" s="12">
        <v>0</v>
      </c>
      <c r="M38" s="12">
        <v>0</v>
      </c>
      <c r="N38" s="12">
        <v>1</v>
      </c>
      <c r="O38" s="8">
        <v>1</v>
      </c>
      <c r="P38" s="8">
        <v>0</v>
      </c>
      <c r="Q38" s="8">
        <v>0</v>
      </c>
      <c r="R38" s="12">
        <v>0</v>
      </c>
      <c r="S38" s="12">
        <v>0</v>
      </c>
      <c r="T38" s="58">
        <f t="shared" si="0"/>
        <v>28</v>
      </c>
    </row>
    <row r="39" spans="1:20" ht="19.5" thickBot="1" x14ac:dyDescent="0.3">
      <c r="A39" s="59" t="s">
        <v>44</v>
      </c>
      <c r="B39" s="61">
        <v>16</v>
      </c>
      <c r="C39" s="8">
        <v>0</v>
      </c>
      <c r="D39" s="61">
        <v>8</v>
      </c>
      <c r="E39" s="61">
        <v>0</v>
      </c>
      <c r="F39" s="61">
        <v>0</v>
      </c>
      <c r="G39" s="8">
        <v>1</v>
      </c>
      <c r="H39" s="61">
        <v>1</v>
      </c>
      <c r="I39" s="61">
        <v>2</v>
      </c>
      <c r="J39" s="61">
        <v>9</v>
      </c>
      <c r="K39" s="61">
        <v>0</v>
      </c>
      <c r="L39" s="61">
        <v>3</v>
      </c>
      <c r="M39" s="61">
        <v>0</v>
      </c>
      <c r="N39" s="61">
        <v>0</v>
      </c>
      <c r="O39" s="8">
        <v>0</v>
      </c>
      <c r="P39" s="8">
        <v>0</v>
      </c>
      <c r="Q39" s="8">
        <v>0</v>
      </c>
      <c r="R39" s="12">
        <v>1</v>
      </c>
      <c r="S39" s="61">
        <v>3</v>
      </c>
      <c r="T39" s="58">
        <f t="shared" si="0"/>
        <v>44</v>
      </c>
    </row>
    <row r="40" spans="1:20" ht="18.75" x14ac:dyDescent="0.25">
      <c r="A40" s="57" t="s">
        <v>98</v>
      </c>
      <c r="B40" s="9">
        <f>SUM(B3:B39)</f>
        <v>1321</v>
      </c>
      <c r="C40" s="9">
        <f t="shared" ref="C40:Q40" si="1">SUM(C3:C39)</f>
        <v>4</v>
      </c>
      <c r="D40" s="9">
        <f t="shared" si="1"/>
        <v>224</v>
      </c>
      <c r="E40" s="9">
        <f t="shared" si="1"/>
        <v>73</v>
      </c>
      <c r="F40" s="9">
        <f t="shared" si="1"/>
        <v>144</v>
      </c>
      <c r="G40" s="9">
        <f t="shared" si="1"/>
        <v>25</v>
      </c>
      <c r="H40" s="9">
        <f t="shared" si="1"/>
        <v>42</v>
      </c>
      <c r="I40" s="9">
        <f t="shared" si="1"/>
        <v>208</v>
      </c>
      <c r="J40" s="9">
        <f t="shared" si="1"/>
        <v>219</v>
      </c>
      <c r="K40" s="9">
        <f t="shared" si="1"/>
        <v>28</v>
      </c>
      <c r="L40" s="9">
        <f t="shared" si="1"/>
        <v>118</v>
      </c>
      <c r="M40" s="9">
        <f t="shared" si="1"/>
        <v>75</v>
      </c>
      <c r="N40" s="9">
        <f t="shared" si="1"/>
        <v>22</v>
      </c>
      <c r="O40" s="9">
        <f t="shared" si="1"/>
        <v>9</v>
      </c>
      <c r="P40" s="9">
        <f t="shared" si="1"/>
        <v>10</v>
      </c>
      <c r="Q40" s="9">
        <f t="shared" si="1"/>
        <v>13</v>
      </c>
      <c r="R40" s="9">
        <f>SUM(R3:R39)</f>
        <v>38</v>
      </c>
      <c r="S40" s="9">
        <f t="shared" ref="S40" si="2">SUM(S3:S39)</f>
        <v>35</v>
      </c>
      <c r="T40" s="9">
        <f t="shared" ref="T40" si="3">SUM(T3:T39)</f>
        <v>2608</v>
      </c>
    </row>
    <row r="41" spans="1:20" ht="24.75" customHeight="1" thickBot="1" x14ac:dyDescent="0.3">
      <c r="A41" s="62" t="s">
        <v>99</v>
      </c>
      <c r="B41" s="63">
        <f>B40/$T$40*100</f>
        <v>50.651840490797554</v>
      </c>
      <c r="C41" s="63">
        <f t="shared" ref="C41:S41" si="4">C40/$T$40*100</f>
        <v>0.15337423312883436</v>
      </c>
      <c r="D41" s="63">
        <f t="shared" si="4"/>
        <v>8.5889570552147241</v>
      </c>
      <c r="E41" s="63">
        <f t="shared" si="4"/>
        <v>2.7990797546012272</v>
      </c>
      <c r="F41" s="63">
        <f t="shared" si="4"/>
        <v>5.5214723926380369</v>
      </c>
      <c r="G41" s="63">
        <f t="shared" si="4"/>
        <v>0.95858895705521474</v>
      </c>
      <c r="H41" s="63">
        <f t="shared" si="4"/>
        <v>1.6104294478527608</v>
      </c>
      <c r="I41" s="63">
        <f t="shared" si="4"/>
        <v>7.9754601226993866</v>
      </c>
      <c r="J41" s="63">
        <f t="shared" si="4"/>
        <v>8.3972392638036819</v>
      </c>
      <c r="K41" s="63">
        <f t="shared" si="4"/>
        <v>1.0736196319018405</v>
      </c>
      <c r="L41" s="63">
        <f t="shared" si="4"/>
        <v>4.5245398773006134</v>
      </c>
      <c r="M41" s="63">
        <f t="shared" si="4"/>
        <v>2.8757668711656441</v>
      </c>
      <c r="N41" s="63">
        <f t="shared" si="4"/>
        <v>0.84355828220858897</v>
      </c>
      <c r="O41" s="63">
        <f t="shared" si="4"/>
        <v>0.34509202453987731</v>
      </c>
      <c r="P41" s="63">
        <f t="shared" si="4"/>
        <v>0.3834355828220859</v>
      </c>
      <c r="Q41" s="63">
        <f t="shared" si="4"/>
        <v>0.49846625766871167</v>
      </c>
      <c r="R41" s="63">
        <f t="shared" si="4"/>
        <v>1.4570552147239262</v>
      </c>
      <c r="S41" s="63">
        <f t="shared" si="4"/>
        <v>1.3420245398773007</v>
      </c>
      <c r="T41" s="63">
        <f>T40/$T$40*100</f>
        <v>100</v>
      </c>
    </row>
  </sheetData>
  <mergeCells count="1">
    <mergeCell ref="A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workbookViewId="0">
      <selection activeCell="A16" sqref="A16"/>
    </sheetView>
  </sheetViews>
  <sheetFormatPr defaultRowHeight="15" x14ac:dyDescent="0.25"/>
  <cols>
    <col min="1" max="1" width="40.85546875" bestFit="1" customWidth="1"/>
  </cols>
  <sheetData>
    <row r="1" spans="1:2" x14ac:dyDescent="0.25">
      <c r="A1" s="102" t="s">
        <v>128</v>
      </c>
      <c r="B1" s="102"/>
    </row>
    <row r="2" spans="1:2" x14ac:dyDescent="0.25">
      <c r="A2" s="64" t="s">
        <v>106</v>
      </c>
      <c r="B2" s="64" t="s">
        <v>107</v>
      </c>
    </row>
    <row r="3" spans="1:2" x14ac:dyDescent="0.25">
      <c r="A3" s="54" t="s">
        <v>108</v>
      </c>
      <c r="B3" s="54" t="s">
        <v>81</v>
      </c>
    </row>
    <row r="4" spans="1:2" x14ac:dyDescent="0.25">
      <c r="A4" s="54" t="s">
        <v>109</v>
      </c>
      <c r="B4" s="54" t="s">
        <v>110</v>
      </c>
    </row>
    <row r="5" spans="1:2" x14ac:dyDescent="0.25">
      <c r="A5" s="54" t="s">
        <v>111</v>
      </c>
      <c r="B5" s="54" t="s">
        <v>83</v>
      </c>
    </row>
    <row r="6" spans="1:2" x14ac:dyDescent="0.25">
      <c r="A6" s="54" t="s">
        <v>112</v>
      </c>
      <c r="B6" s="54" t="s">
        <v>84</v>
      </c>
    </row>
    <row r="7" spans="1:2" x14ac:dyDescent="0.25">
      <c r="A7" s="54" t="s">
        <v>113</v>
      </c>
      <c r="B7" s="54" t="s">
        <v>85</v>
      </c>
    </row>
    <row r="8" spans="1:2" x14ac:dyDescent="0.25">
      <c r="A8" s="54" t="s">
        <v>114</v>
      </c>
      <c r="B8" s="54" t="s">
        <v>86</v>
      </c>
    </row>
    <row r="9" spans="1:2" x14ac:dyDescent="0.25">
      <c r="A9" s="54" t="s">
        <v>115</v>
      </c>
      <c r="B9" s="54" t="s">
        <v>87</v>
      </c>
    </row>
    <row r="10" spans="1:2" x14ac:dyDescent="0.25">
      <c r="A10" s="54" t="s">
        <v>116</v>
      </c>
      <c r="B10" s="54" t="s">
        <v>88</v>
      </c>
    </row>
    <row r="11" spans="1:2" x14ac:dyDescent="0.25">
      <c r="A11" s="54" t="s">
        <v>117</v>
      </c>
      <c r="B11" s="54" t="s">
        <v>89</v>
      </c>
    </row>
    <row r="12" spans="1:2" x14ac:dyDescent="0.25">
      <c r="A12" s="54" t="s">
        <v>118</v>
      </c>
      <c r="B12" s="54" t="s">
        <v>90</v>
      </c>
    </row>
    <row r="13" spans="1:2" x14ac:dyDescent="0.25">
      <c r="A13" s="54" t="s">
        <v>119</v>
      </c>
      <c r="B13" s="54" t="s">
        <v>91</v>
      </c>
    </row>
    <row r="14" spans="1:2" x14ac:dyDescent="0.25">
      <c r="A14" s="54" t="s">
        <v>120</v>
      </c>
      <c r="B14" s="54" t="s">
        <v>92</v>
      </c>
    </row>
    <row r="15" spans="1:2" x14ac:dyDescent="0.25">
      <c r="A15" s="54" t="s">
        <v>121</v>
      </c>
      <c r="B15" s="54" t="s">
        <v>93</v>
      </c>
    </row>
    <row r="16" spans="1:2" x14ac:dyDescent="0.25">
      <c r="A16" s="54" t="s">
        <v>122</v>
      </c>
      <c r="B16" s="54" t="s">
        <v>94</v>
      </c>
    </row>
    <row r="17" spans="1:2" x14ac:dyDescent="0.25">
      <c r="A17" s="54" t="s">
        <v>123</v>
      </c>
      <c r="B17" s="54" t="s">
        <v>95</v>
      </c>
    </row>
    <row r="18" spans="1:2" x14ac:dyDescent="0.25">
      <c r="A18" s="54" t="s">
        <v>124</v>
      </c>
      <c r="B18" s="54" t="s">
        <v>96</v>
      </c>
    </row>
    <row r="19" spans="1:2" x14ac:dyDescent="0.25">
      <c r="A19" s="54" t="s">
        <v>125</v>
      </c>
      <c r="B19" s="54" t="s">
        <v>97</v>
      </c>
    </row>
    <row r="20" spans="1:2" x14ac:dyDescent="0.25">
      <c r="A20" s="54" t="s">
        <v>126</v>
      </c>
      <c r="B20" s="54" t="s">
        <v>127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vEHICLE POPN</vt:lpstr>
      <vt:lpstr>RTC</vt:lpstr>
      <vt:lpstr>Sex injured&amp;killed in RTC</vt:lpstr>
      <vt:lpstr>Vehicles involved in RTC</vt:lpstr>
      <vt:lpstr>Number Plate</vt:lpstr>
      <vt:lpstr>Drivers License</vt:lpstr>
      <vt:lpstr>Cause of RTC</vt:lpstr>
      <vt:lpstr>Causative Factors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OLAITAN</dc:creator>
  <cp:lastModifiedBy>Yemi Kale</cp:lastModifiedBy>
  <dcterms:created xsi:type="dcterms:W3CDTF">2018-08-16T10:10:23Z</dcterms:created>
  <dcterms:modified xsi:type="dcterms:W3CDTF">2018-08-19T13:34:23Z</dcterms:modified>
</cp:coreProperties>
</file>